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BA91EF66-A804-450E-9607-5A146E4CF955}" xr6:coauthVersionLast="41" xr6:coauthVersionMax="41" xr10:uidLastSave="{00000000-0000-0000-0000-000000000000}"/>
  <bookViews>
    <workbookView xWindow="-110" yWindow="-110" windowWidth="38620" windowHeight="21220" xr2:uid="{00000000-000D-0000-FFFF-FFFF0000000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SOPS!$A$10:$L$17</definedName>
    <definedName name="_xlnm.Print_Titles" localSheetId="0">SOPS!$9:$12</definedName>
    <definedName name="_xlnm.Print_Area" localSheetId="0">SOPS!$B$1:$L$362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314" i="1" l="1"/>
  <c r="J314" i="1"/>
  <c r="L310" i="1"/>
  <c r="J310" i="1"/>
  <c r="L306" i="1"/>
  <c r="J306" i="1"/>
  <c r="L302" i="1"/>
  <c r="J302" i="1"/>
  <c r="L298" i="1"/>
  <c r="J298" i="1"/>
  <c r="L294" i="1"/>
  <c r="J294" i="1"/>
  <c r="L290" i="1"/>
  <c r="J290" i="1"/>
  <c r="L286" i="1"/>
  <c r="J286" i="1"/>
  <c r="L282" i="1"/>
  <c r="J282" i="1"/>
  <c r="L278" i="1"/>
  <c r="J278" i="1"/>
  <c r="L274" i="1"/>
  <c r="J274" i="1"/>
  <c r="L270" i="1"/>
  <c r="J270" i="1"/>
  <c r="L266" i="1"/>
  <c r="J266" i="1"/>
  <c r="L262" i="1"/>
  <c r="J262" i="1"/>
  <c r="C318" i="1"/>
  <c r="L256" i="1"/>
  <c r="J256" i="1"/>
  <c r="L252" i="1"/>
  <c r="J252" i="1"/>
  <c r="L248" i="1"/>
  <c r="J248" i="1"/>
  <c r="L244" i="1"/>
  <c r="J244" i="1"/>
  <c r="L240" i="1"/>
  <c r="J240" i="1"/>
  <c r="L236" i="1"/>
  <c r="J236" i="1"/>
  <c r="L232" i="1"/>
  <c r="J232" i="1"/>
  <c r="L228" i="1"/>
  <c r="J228" i="1"/>
  <c r="L224" i="1"/>
  <c r="J224" i="1"/>
  <c r="L220" i="1"/>
  <c r="J220" i="1"/>
  <c r="L216" i="1"/>
  <c r="J216" i="1"/>
  <c r="L212" i="1"/>
  <c r="J212" i="1"/>
  <c r="L208" i="1"/>
  <c r="J208" i="1"/>
  <c r="L204" i="1"/>
  <c r="J204" i="1"/>
  <c r="L200" i="1"/>
  <c r="J200" i="1"/>
  <c r="L196" i="1"/>
  <c r="J196" i="1"/>
  <c r="L192" i="1"/>
  <c r="J192" i="1"/>
  <c r="L188" i="1"/>
  <c r="J188" i="1"/>
  <c r="L184" i="1"/>
  <c r="J184" i="1"/>
  <c r="L180" i="1"/>
  <c r="J180" i="1"/>
  <c r="L176" i="1"/>
  <c r="J176" i="1"/>
  <c r="L172" i="1"/>
  <c r="J172" i="1"/>
  <c r="L168" i="1"/>
  <c r="J168" i="1"/>
  <c r="L164" i="1"/>
  <c r="J164" i="1"/>
  <c r="L160" i="1"/>
  <c r="J160" i="1"/>
  <c r="L156" i="1"/>
  <c r="J156" i="1"/>
  <c r="L152" i="1"/>
  <c r="J152" i="1"/>
  <c r="L148" i="1"/>
  <c r="J148" i="1"/>
  <c r="L144" i="1"/>
  <c r="J144" i="1"/>
  <c r="L140" i="1"/>
  <c r="J140" i="1"/>
  <c r="L136" i="1"/>
  <c r="J136" i="1"/>
  <c r="L132" i="1"/>
  <c r="J132" i="1"/>
  <c r="L128" i="1"/>
  <c r="J128" i="1"/>
  <c r="L124" i="1"/>
  <c r="J124" i="1"/>
  <c r="L120" i="1"/>
  <c r="J120" i="1"/>
  <c r="L116" i="1"/>
  <c r="J116" i="1"/>
  <c r="L112" i="1"/>
  <c r="J112" i="1"/>
  <c r="L108" i="1"/>
  <c r="J108" i="1"/>
  <c r="L104" i="1"/>
  <c r="J104" i="1"/>
  <c r="L100" i="1"/>
  <c r="J100" i="1"/>
  <c r="L96" i="1"/>
  <c r="J96" i="1"/>
  <c r="L92" i="1"/>
  <c r="J92" i="1"/>
  <c r="L88" i="1"/>
  <c r="J88" i="1"/>
  <c r="L84" i="1"/>
  <c r="J84" i="1"/>
  <c r="L80" i="1"/>
  <c r="J80" i="1"/>
  <c r="L76" i="1"/>
  <c r="J76" i="1"/>
  <c r="L72" i="1"/>
  <c r="J72" i="1"/>
  <c r="L68" i="1"/>
  <c r="J68" i="1"/>
  <c r="L64" i="1"/>
  <c r="J64" i="1"/>
  <c r="L60" i="1"/>
  <c r="J60" i="1"/>
  <c r="L56" i="1"/>
  <c r="J56" i="1"/>
  <c r="L52" i="1"/>
  <c r="J52" i="1"/>
  <c r="C260" i="1"/>
  <c r="L46" i="1"/>
  <c r="J46" i="1"/>
  <c r="L42" i="1"/>
  <c r="J42" i="1"/>
  <c r="L38" i="1"/>
  <c r="J38" i="1"/>
  <c r="L34" i="1"/>
  <c r="J34" i="1"/>
  <c r="L30" i="1"/>
  <c r="J30" i="1"/>
  <c r="L26" i="1"/>
  <c r="J26" i="1"/>
  <c r="L22" i="1"/>
  <c r="J22" i="1"/>
  <c r="L18" i="1"/>
  <c r="J18" i="1"/>
  <c r="L14" i="1"/>
  <c r="J14" i="1"/>
  <c r="B14" i="1"/>
  <c r="C50" i="1"/>
  <c r="L318" i="1" l="1"/>
  <c r="L260" i="1"/>
  <c r="B18" i="1"/>
  <c r="B22" i="1"/>
  <c r="L50" i="1"/>
  <c r="B26" i="1" l="1"/>
  <c r="J1" i="4"/>
  <c r="B30" i="1" l="1"/>
  <c r="B34" i="1"/>
  <c r="L1" i="4"/>
  <c r="B38" i="1" l="1"/>
  <c r="L9" i="1"/>
  <c r="B9" i="1"/>
  <c r="B42" i="1" l="1"/>
  <c r="L1" i="1"/>
  <c r="F4" i="1"/>
  <c r="B46" i="1" l="1"/>
  <c r="K9" i="1"/>
  <c r="B52" i="1" l="1"/>
  <c r="F5" i="1"/>
  <c r="Q2" i="1"/>
  <c r="B56" i="1" l="1"/>
  <c r="B60" i="1" l="1"/>
  <c r="B64" i="1" l="1"/>
  <c r="B68" i="1" s="1"/>
  <c r="B72" i="1" s="1"/>
  <c r="B76" i="1" s="1"/>
  <c r="B80" i="1" s="1"/>
  <c r="B84" i="1" s="1"/>
  <c r="B88" i="1" s="1"/>
  <c r="B92" i="1" s="1"/>
  <c r="B96" i="1" s="1"/>
  <c r="B100" i="1" s="1"/>
  <c r="B104" i="1" s="1"/>
  <c r="B108" i="1" s="1"/>
  <c r="B112" i="1" s="1"/>
  <c r="B116" i="1" s="1"/>
  <c r="B120" i="1" s="1"/>
  <c r="B124" i="1" s="1"/>
  <c r="B128" i="1" s="1"/>
  <c r="B132" i="1" s="1"/>
  <c r="B136" i="1" s="1"/>
  <c r="B140" i="1" s="1"/>
  <c r="B144" i="1" s="1"/>
  <c r="B148" i="1" s="1"/>
  <c r="B152" i="1" s="1"/>
  <c r="B156" i="1" s="1"/>
  <c r="B160" i="1" s="1"/>
  <c r="B164" i="1" s="1"/>
  <c r="B168" i="1" s="1"/>
  <c r="B172" i="1" s="1"/>
  <c r="B176" i="1" s="1"/>
  <c r="B180" i="1" s="1"/>
  <c r="B184" i="1" s="1"/>
  <c r="B188" i="1" s="1"/>
  <c r="B192" i="1" s="1"/>
  <c r="B196" i="1" s="1"/>
  <c r="B200" i="1" s="1"/>
  <c r="B204" i="1" s="1"/>
  <c r="B208" i="1" s="1"/>
  <c r="B212" i="1" s="1"/>
  <c r="B216" i="1" s="1"/>
  <c r="B220" i="1" s="1"/>
  <c r="B224" i="1" s="1"/>
  <c r="B228" i="1" s="1"/>
  <c r="B232" i="1" s="1"/>
  <c r="B236" i="1" s="1"/>
  <c r="B240" i="1" s="1"/>
  <c r="B244" i="1" s="1"/>
  <c r="B248" i="1" s="1"/>
  <c r="B252" i="1" s="1"/>
  <c r="B256" i="1" s="1"/>
  <c r="B262" i="1" s="1"/>
  <c r="B266" i="1" s="1"/>
  <c r="B270" i="1" s="1"/>
  <c r="B274" i="1" s="1"/>
  <c r="B278" i="1" s="1"/>
  <c r="B282" i="1" s="1"/>
  <c r="B286" i="1" s="1"/>
  <c r="B290" i="1" s="1"/>
  <c r="B294" i="1" s="1"/>
  <c r="B298" i="1" s="1"/>
  <c r="B302" i="1" s="1"/>
  <c r="B306" i="1" s="1"/>
  <c r="B310" i="1" s="1"/>
  <c r="B314" i="1" s="1"/>
  <c r="K2" i="1" l="1"/>
  <c r="Q3" i="1" l="1"/>
  <c r="O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<sst xmlns="http://schemas.openxmlformats.org/spreadsheetml/2006/main" count="914" uniqueCount="321">
  <si>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</si>
  <si>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</si>
  <si>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</si>
  <si>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</si>
  <si>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</si>
  <si>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</si>
  <si>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</si>
  <si>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</si>
  <si>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</si>
  <si>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</si>
  <si>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</si>
  <si>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</si>
  <si>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</si>
  <si>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</si>
  <si>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</si>
  <si>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</si>
  <si>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</si>
  <si>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</si>
  <si>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</si>
  <si>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</si>
  <si>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</si>
  <si>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</si>
  <si>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</si>
  <si>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</si>
  <si>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</si>
  <si>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</si>
  <si>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</si>
  <si>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</si>
  <si>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</si>
  <si>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</si>
  <si>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</si>
  <si>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</si>
  <si>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</si>
  <si>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</si>
  <si>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</si>
  <si>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</si>
  <si>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</si>
  <si>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</si>
  <si>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</si>
  <si>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</si>
  <si>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</si>
  <si>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</si>
  <si>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</si>
  <si>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</si>
  <si>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</si>
  <si>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</si>
  <si>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</si>
  <si>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</si>
  <si>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</si>
  <si>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</si>
  <si>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</si>
  <si>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</si>
  <si>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</si>
  <si>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</si>
  <si>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</si>
  <si>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</si>
  <si>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</si>
  <si>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</si>
  <si>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</si>
  <si>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</si>
  <si>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</si>
  <si>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</si>
  <si>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</si>
  <si>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</si>
  <si>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</si>
  <si>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</si>
  <si>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</si>
  <si>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</si>
  <si>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</si>
  <si>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</si>
  <si>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</si>
  <si>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</si>
  <si>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</si>
  <si>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</si>
  <si>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</si>
  <si>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</si>
  <si>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</si>
  <si>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</si>
  <si>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</si>
  <si>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</si>
  <si>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</si>
  <si>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</si>
  <si>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</si>
  <si>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</si>
  <si>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</si>
  <si>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</si>
  <si>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</si>
  <si>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</si>
  <si>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</si>
  <si>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</si>
  <si>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</si>
  <si>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</si>
  <si>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</si>
  <si>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</si>
  <si>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</si>
  <si>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</si>
  <si>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</si>
  <si>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</si>
  <si>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</si>
  <si>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</si>
  <si>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</si>
  <si>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</si>
  <si>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</si>
  <si>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</si>
  <si>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</si>
  <si>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</si>
  <si>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</si>
  <si>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</si>
  <si>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</si>
  <si>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</si>
  <si>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</si>
  <si>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</si>
  <si>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</si>
  <si>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</si>
  <si>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</si>
  <si>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</si>
  <si>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</si>
  <si>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</si>
  <si>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</si>
  <si>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</si>
  <si>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</si>
  <si>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</si>
  <si>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</si>
  <si>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</si>
  <si>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</si>
  <si>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</si>
  <si>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</si>
  <si>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</si>
  <si>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</si>
  <si>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</si>
  <si>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</si>
  <si>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</si>
  <si>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</si>
  <si>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</si>
  <si>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</si>
  <si>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</si>
  <si>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</si>
  <si>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TNS Týniště nad Orlicí, rozvodna 25 kV, technologie</t>
  </si>
  <si>
    <t>Ing. Lukáš Franc</t>
  </si>
  <si>
    <t>70</t>
  </si>
  <si>
    <t>Všeobecné práce pro silnoproud a slaboproud</t>
  </si>
  <si>
    <t>703113</t>
  </si>
  <si>
    <t>2018_OTSKP</t>
  </si>
  <si>
    <t>KABELOVÝ ROŠT/LÁVKA NOSNÝ ŽÁROVĚ ZINKOVANÝ VČETNĚ UPEVNĚNÍ A PŘÍSLUŠENSTVÍ SVĚTLÉ ŠÍŘKY PŘES 250 DO 400 MM</t>
  </si>
  <si>
    <t>M</t>
  </si>
  <si>
    <t>popis položky</t>
  </si>
  <si>
    <t>Dle technické zprávy, TKP staveb státních drah. Dle výkazů materiálu projektu a příloh projektové dokumentace.</t>
  </si>
  <si>
    <t>703712</t>
  </si>
  <si>
    <t>IZOLAČNÍ DESKA DO KABELOVÉ LÁVKY VČETNĚ NAŘEZÁNÍ TLOUŠŤKY PŘES 10 DO 15 MM</t>
  </si>
  <si>
    <t>M2</t>
  </si>
  <si>
    <t>703721</t>
  </si>
  <si>
    <t>KABELOVÁ PŘÍCHYTKA PRO ROZSAH UPNUTÍ DO 25 MM</t>
  </si>
  <si>
    <t>KUS</t>
  </si>
  <si>
    <t>703751</t>
  </si>
  <si>
    <t>PROTIPOŽÁRNÍ UCPÁVKA POD ROZVADĚČ DO EI 90 MIN.</t>
  </si>
  <si>
    <t>703756</t>
  </si>
  <si>
    <t>PROTIPOŽÁRNÍ TMEL ( TUBA - 1000ML ), DO EI 90 MIN.</t>
  </si>
  <si>
    <t>709513</t>
  </si>
  <si>
    <t>PODPŮRNÉ A POMOCNÉ KONSTRUKCE OCELOVÉ Z PROFILŮ SVAŘOVANÝCH A ŠROUBOVANÝCH S POVRCHOVOU ÚPRAVOU ŽÁROVÝM ZINKOVÁNÍM</t>
  </si>
  <si>
    <t>KG</t>
  </si>
  <si>
    <t>709611</t>
  </si>
  <si>
    <t>DEMONTÁŽ KABELOVÉHO ŽLABU/LIŠTY VČETNĚ KRYTU</t>
  </si>
  <si>
    <t>709613</t>
  </si>
  <si>
    <t>DEMONTÁŽ KABELOVÉHO ROŠTU VČETNĚ UPEVNĚNÍ A PŘÍSLUŠENSTVÍ</t>
  </si>
  <si>
    <t>Součet</t>
  </si>
  <si>
    <t>74</t>
  </si>
  <si>
    <t>Silnoproud</t>
  </si>
  <si>
    <t>741213</t>
  </si>
  <si>
    <t>HAVARIJNÍ TLAČÁTKO KOMPLETNÍ NÁSTĚNNÉ - KRYTÍ MIN. IP 44</t>
  </si>
  <si>
    <t>741811</t>
  </si>
  <si>
    <t>UZEMŇOVACÍ VODIČ NA POVRCHU FEZN DO 120 MM2</t>
  </si>
  <si>
    <t>741821</t>
  </si>
  <si>
    <t>UZEMŇOVACÍ VODIČ NA POVRCHU NEREZOVÝ (V4A) DO 120 MM2</t>
  </si>
  <si>
    <t>741C02</t>
  </si>
  <si>
    <t>UZEMŇOVACÍ SVORKA</t>
  </si>
  <si>
    <t>741C04</t>
  </si>
  <si>
    <t>OCHRANNÉ POSPOJOVÁNÍ CU VODIČEM DO 16 MM2</t>
  </si>
  <si>
    <t>741Z04</t>
  </si>
  <si>
    <t>DEMONTÁŽ VNITŘNÍHO UZEMNĚNÍ</t>
  </si>
  <si>
    <t>742G31</t>
  </si>
  <si>
    <t>KABEL NN DVOU- A TŘÍŽÍLOVÝ CU S PLASTOVOU IZOLACÍ STÍNĚNÝ DO 2,5 MM2</t>
  </si>
  <si>
    <t>742G32</t>
  </si>
  <si>
    <t>KABEL NN DVOU- A TŘÍŽÍLOVÝ CU S PLASTOVOU IZOLACÍ STÍNĚNÝ OD 4 DO 16 MM2</t>
  </si>
  <si>
    <t>742I11</t>
  </si>
  <si>
    <t>KABEL NN CU OVLÁDACÍ 7-12ŽÍLOVÝ DO 2,5 MM2</t>
  </si>
  <si>
    <t>742I31</t>
  </si>
  <si>
    <t>KABEL NN CU OVLÁDACÍ 37-48ŽÍLOVÝ DO 2,5 MM2</t>
  </si>
  <si>
    <t>742L11</t>
  </si>
  <si>
    <t>UKONČENÍ DVOU AŽ PĚTIŽÍLOVÉHO KABELU V ROZVADĚČI NEBO NA PŘÍSTROJI DO 2,5 MM2</t>
  </si>
  <si>
    <t>742L12</t>
  </si>
  <si>
    <t>UKONČENÍ DVOU AŽ PĚTIŽÍLOVÉHO KABELU V ROZVADĚČI NEBO NA PŘÍSTROJI OD 4 DO 16 MM2</t>
  </si>
  <si>
    <t>742M11</t>
  </si>
  <si>
    <t>UKONČENÍ 7-12ŽÍLOVÉHO KABELU V ROZVADĚČI NEBO NA PŘÍSTROJI DO 2,5 MM2</t>
  </si>
  <si>
    <t>742O11</t>
  </si>
  <si>
    <t>UKONČENÍ 37-48ŽÍLOVÉHO KABELU V ROZVADĚČI NEBO NA PŘÍSTROJI DO 2,5 MM2</t>
  </si>
  <si>
    <t>742P15</t>
  </si>
  <si>
    <t>OZNAČOVACÍ ŠTÍTEK NA KABEL</t>
  </si>
  <si>
    <t>746316</t>
  </si>
  <si>
    <t>ROZVADĚČ TRAKČNÍ VN 1-F UN 27,5 KV AC - REZERVNÍ VOZÍK S VYPÍNAČEM</t>
  </si>
  <si>
    <t>R746317</t>
  </si>
  <si>
    <t>R</t>
  </si>
  <si>
    <t>VN rozvaděč 1-f Un 27,5kV, 1250A, 25kA s vypínačem - přívod - MP vyp. a odp., RP uzemňovače, MTP a MTN na přívodu, svodiče přepětí</t>
  </si>
  <si>
    <t xml:space="preserve">"1. Položka obsahuje:
 – přípravu podkladu pro osazení vč. upevňovacího materiálu, veškerý podružný a pomocný materiál
 – technický popis viz. projektová dokumentace
 – zhotovení výrobní dokumentace, provedení zkoušek, dodání předepsaných zkoušek, revizí a atestů
2. Položka neobsahuje:
 – SKŘ
3. Způsob měření:
Udává se počet kusů kompletní konstrukce nebo práce."
</t>
  </si>
  <si>
    <t>R746318</t>
  </si>
  <si>
    <t>VN rozvaděč 1-f Un 27,5kV, 1250A, 25kA s vypínačem - vývod - napáječ - MP vyp. a odp., RP uzemňovače, MTP a MTN na vývodu, svodiče přepětí</t>
  </si>
  <si>
    <t>1. Položka obsahuje:
 – přípravu podkladu pro osazení vč. upevňovacího materiálu, veškerý podružný a pomocný materiál
 – technický popis viz. projektová dokumentace
 – zhotovení výrobní dokumentace, provedení zkoušek, dodání předepsaných zkoušek, revizí a atestů
2. Položka neobsahuje:
 – SKŘ
3. Způsob měření:
Udává se počet kusů kompletní konstrukce nebo práce.</t>
  </si>
  <si>
    <t>R746321</t>
  </si>
  <si>
    <t>VN rozvaděč 1-f Un 27,5kV, 1250A, 25kA s přípojnicemi - můstek</t>
  </si>
  <si>
    <t>R746322</t>
  </si>
  <si>
    <t>VN rozvaděč 1-f Un 27,5kV, 1250A, 25kA s vypínačem - vývod - FKZ dekompenzace - MP vyp. a odp., RP uzemňovače, MTP a MTN na vývodu, svodiče přepětí</t>
  </si>
  <si>
    <t>R746324</t>
  </si>
  <si>
    <t>VN rozvaděč 1-f Un 27,5kV, 1250A, 25kA s vypínačem - Spojka - MP vyp. a odp., RP uzemňovače, MTP a MTN</t>
  </si>
  <si>
    <t>R746325</t>
  </si>
  <si>
    <t>VN rozvaděč 1-f Un 27,5kV, 1250A, 25kA - Uzemňovač přípojnic - RP uzemňovače, MTN</t>
  </si>
  <si>
    <t>R746326</t>
  </si>
  <si>
    <t>Ocelový rám pod pole 1-f rozvaděče vn do Un 27,5kV</t>
  </si>
  <si>
    <t>kus</t>
  </si>
  <si>
    <t xml:space="preserve">Položka obsahuje: Cenu za dodávku a montáž materiálu, dělení materiálu podle požadavků, svaření, očistění, povrchovou úpravu rámu, dovoz a manipulaci, uložení, zaměření a usazení rámu do podlahy, vystavení protokolu o jeho uložení. Dále obsahuje cenu za pomocné mechanismy včetně všech ostatních vedlejších nákladů.
</t>
  </si>
  <si>
    <t>R746623</t>
  </si>
  <si>
    <t>Ovládací skříň na 1-f vn rozvaděč Un 27,5kV - ovládání a chránění s terminálem - pro skříň přívodu</t>
  </si>
  <si>
    <t xml:space="preserve">"1. Položka obsahuje:
 – ovládací skříň nebo typové přístrojové náplně do integrované nn nadstavby rozvaděče vč. terminálu, zobrazovací jednotky, ochran pole a kompletního software. SKŘ zajišťuje systém kontroly, řízení a chránění pole rozvaděče včetně vazby na DŘT a FKZ.
 – technický popis viz. projektová dokumentace
 – výrobní dokumentaci, výpočet a nastavení ochran, parametrizace, komunikace, uvedení do provozu, předepsané zkoušky, revize a atesty
2. Položka neobsahuje:
 X
3. Způsob měření:
Udává se počet kusů kompletní konstrukce nebo práce."
</t>
  </si>
  <si>
    <t>R746624</t>
  </si>
  <si>
    <t>Ovládací skříň na 1-f vn rozvaděč Un 27,5kV - ovládání a chránění s terminálem - pro skříň napáječového vývodu</t>
  </si>
  <si>
    <t>R746625</t>
  </si>
  <si>
    <t>Ovládací skříň na 1-f vn rozvaděč Un 27,5kV - ovládání a chránění s terminálem - pro skříň FKZ dekompenzzace</t>
  </si>
  <si>
    <t>R746628</t>
  </si>
  <si>
    <t>Ovládací skříň na 1-f vn rozvaděč Un 27,5kV - bez ochranných funkcí - pole můstku</t>
  </si>
  <si>
    <t>R746629</t>
  </si>
  <si>
    <t>Ovládací skříň na 1-f vn rozvaděč Un 27,5kV - ovládání a chránění s terminálem - pro skříň spojky přípojnic</t>
  </si>
  <si>
    <t>R746630</t>
  </si>
  <si>
    <t>Ovládací skříň na 1-f vn rozvaděč Un 27,5kV - ovládání s terminálem - pro skříň uzemňovače přípojnic</t>
  </si>
  <si>
    <t>R746631</t>
  </si>
  <si>
    <t>Zkušební zdroj pro nastavování ochran včetně příslušenství</t>
  </si>
  <si>
    <t xml:space="preserve">"1. Položka obsahuje:
Multifunkční diagnostické zařízení - zařízení pro nastavování a kontrolu ochranných systémů v R110 kV a R25 kV v TT Zařízení obsahuje:
- Binární vstupy a výstupy
- Analogové vstupy a výstupy
- DC zdroj
- Napěťové výstupy – standardní
- Proudové výstupy – standardní
- Proudové výstupy – High-end
- Multikonektor pro napětí (L1U, L2U, L3U, NU) a proudy (L1I, L2I, L3I, NI)
- Kalibrační zařízení
- 2x Záznamový modul
- Externí teplotní modul vč. Příslušenství
2. Položka neobsahuje:
 X
3. Způsob měření:
Udává se počet kusů kompletní konstrukce nebo práce."
</t>
  </si>
  <si>
    <t>R746632</t>
  </si>
  <si>
    <t>Monitoring el.e - PŘEVODNÍKY PROUDU A NAPĚTÍ</t>
  </si>
  <si>
    <t xml:space="preserve">Položka obsahuje : Dodávku a montáž převodníků napětí a proudu,včetně dovozu, manipulace  . Dále obsahuje cenu za pom. mechanismy včetně všech ostatních vedlejších nákladů
</t>
  </si>
  <si>
    <t>R746633</t>
  </si>
  <si>
    <t>Monitoring el.e - MĚŘÍCÍ JEDNOTKA PAV</t>
  </si>
  <si>
    <t xml:space="preserve">Položka obsahuje: Cenu zařízení za dodávku a montáž včetně podružného materiálu, dovozu a manilulacise zařízením, uvedení zařízení do provozu včetně softwaru a komunikace, nastavení, předepsaných zkoušek, vystavení protokolů a výchozí revize. Dále obsahuje cenu za pomocné mechanismy včetně všech ostatních vedlejších nákladů.
</t>
  </si>
  <si>
    <t>R746634</t>
  </si>
  <si>
    <t>Monitoring el.e - ZDROJ NAPÁJENÍ PRO ETHERNET</t>
  </si>
  <si>
    <t xml:space="preserve">Položka obsahuje: Cenu zařízení za dodávku a montáž včetně podružného materiálu, dovozu a manilulace zařízením, uvedení zařízení do provozu, nastavení, předepsaných zkoušek, vystavení protokolů a výchozí revize. Dále obsahuje cenu za pomocné mechanismy včetně všech ostatních vedlejších nákladů.
</t>
  </si>
  <si>
    <t>R746635</t>
  </si>
  <si>
    <t>Monitoring el.e - MĚŘÍCÍ CENTRÁLA</t>
  </si>
  <si>
    <t xml:space="preserve">Položka obsahuje: Cenu zařízení za dodávku a montáž včetně podružného materiálu, dovozu a manilulace zařízením, uvedení zařízení do provozu včetně softwaru a komunikace, nastavení, předepsaných zkoušek, vystavení protokolů a výchozí revize. Dále obsahuje cenu za pomocné mechanismy včetně všech ostatních vedlejších nákladů.
</t>
  </si>
  <si>
    <t>R746636</t>
  </si>
  <si>
    <t>Monitoring el.e - SADA PROPOJOVACÍCH KABELŮ A NAPÁJENÍ</t>
  </si>
  <si>
    <t xml:space="preserve">"1. Položka obsahuje:
 – dodávku a montáž propojovacích kabelů  , včetně podružného materiálu jejich napojení, zkoušky a revize
2. Položka obsahuje montáž:
 – příchytky, spojky, koncovky, chráničky apod.
3. Způsob měření:
Měří se metr délkový."
</t>
  </si>
  <si>
    <t>747124</t>
  </si>
  <si>
    <t>NAPĚŤOVÁ ZKOUŠKA ROZVODNY VČETNĚ SPÍNACÍCH PRVKŮ DO 35 KV</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</si>
  <si>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</si>
  <si>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</si>
  <si>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</si>
  <si>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</si>
  <si>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</si>
  <si>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</si>
  <si>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747303</t>
  </si>
  <si>
    <t>VYDÁNÍ PŘÍKAZU "B" - SLOŽITÉ PRACOVIŠTĚ</t>
  </si>
  <si>
    <t>747511</t>
  </si>
  <si>
    <t>ZKOUŠKY VODIČŮ A KABELŮ NN PRŮŘEZU ŽÍLY DO 5X25 MM2</t>
  </si>
  <si>
    <t>747521</t>
  </si>
  <si>
    <t>ZKOUŠKY VODIČŮ A KABELŮ OVLÁDACÍCH OD 5 DO 12 ŽIL</t>
  </si>
  <si>
    <t>747523</t>
  </si>
  <si>
    <t>ZKOUŠKY VODIČŮ A KABELŮ OVLÁDACÍCH PŘES 24 DO 48 ŽIL</t>
  </si>
  <si>
    <t>747611</t>
  </si>
  <si>
    <t>MĚŘENÍ EMC A EMI DLE ČSN EN 50 121 V ROZSAHU PS/SO</t>
  </si>
  <si>
    <t>747701</t>
  </si>
  <si>
    <t>DOKONČOVACÍ MONTÁŽNÍ PRÁCE NA ELEKTRICKÉM ZAŘÍZENÍ</t>
  </si>
  <si>
    <t>HOD</t>
  </si>
  <si>
    <t>747703</t>
  </si>
  <si>
    <t>ZKUŠEBNÍ PROVOZ</t>
  </si>
  <si>
    <t>747704</t>
  </si>
  <si>
    <t>ZAŠKOLENÍ OBSLUHY</t>
  </si>
  <si>
    <t>747705</t>
  </si>
  <si>
    <t>MANIPULACE NA ZAŘÍZENÍCH PROVÁDĚNÉ PROVOZOVATELEM</t>
  </si>
  <si>
    <t>748151</t>
  </si>
  <si>
    <t>BEZPEČNOSTNÍ TABULKA</t>
  </si>
  <si>
    <t>748242</t>
  </si>
  <si>
    <t>PÍSMENA A ČÍSLICE VÝŠKY PŘES 40 DO 100 MM</t>
  </si>
  <si>
    <t>748243</t>
  </si>
  <si>
    <t>PÍSMENA A ČÍSLICE VÝŠKY PŘES 100 DO 150 MM</t>
  </si>
  <si>
    <t>748244</t>
  </si>
  <si>
    <t>PÍSMENA A ČÍSLICE VÝŠKY PŘES 150 DO 250 MM</t>
  </si>
  <si>
    <t>74D</t>
  </si>
  <si>
    <t>Demontáže</t>
  </si>
  <si>
    <t xml:space="preserve">74R331D01
</t>
  </si>
  <si>
    <t>DEMONTÁŽ USMĚRŇOVAČOVÉHO TRANSFORMÁTORU 23/2X2,5 KV</t>
  </si>
  <si>
    <t xml:space="preserve">"1.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
</t>
  </si>
  <si>
    <t xml:space="preserve">74R331D02
</t>
  </si>
  <si>
    <t>ZARÁŽKA KOLEČEK TRANSFORMÁTORU</t>
  </si>
  <si>
    <t xml:space="preserve">"1. Položka obsahuje:
 – veškeré příslušenství
2. Položka neobsahuje:
 X
3. Způsob měření:
Udává se počet kusů kompletní konstrukce nebo práce."
</t>
  </si>
  <si>
    <t xml:space="preserve">74R331D03
</t>
  </si>
  <si>
    <t>NÁSTAVNÉ KOLEJNICE PRO ZATAHOVÁNÍ TRANSFORMÁTORU VVN/VN</t>
  </si>
  <si>
    <t xml:space="preserve">74R331D04
</t>
  </si>
  <si>
    <t>DEMONTÁŽ SPOJOVACÍHO VEDENÍ - PASOVÉ, LANOVÉ VEDENÍ VČETNĚ ARMATUR</t>
  </si>
  <si>
    <t xml:space="preserve">"1.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
</t>
  </si>
  <si>
    <t xml:space="preserve">74R331D05
</t>
  </si>
  <si>
    <t>DEMONTÁŽ OCELOVÉ KONSTRUKCE</t>
  </si>
  <si>
    <t>kg</t>
  </si>
  <si>
    <t xml:space="preserve">74R331D06
</t>
  </si>
  <si>
    <t>DEMONTÁŽ VN SVODIČŮ PŘEPĚTÍ</t>
  </si>
  <si>
    <t xml:space="preserve">74R331D07
</t>
  </si>
  <si>
    <t>DEMONTÁŽ OVLÁDACÍ A SIGNALIZAČNÍ SKŘÍNĚ</t>
  </si>
  <si>
    <t xml:space="preserve">74R331D08
</t>
  </si>
  <si>
    <t>DEMONTÁŽ KABELOVÉHO VEDENÍ 22 kV</t>
  </si>
  <si>
    <t xml:space="preserve">74R331D09
</t>
  </si>
  <si>
    <t>DEMONTÁŽ KABELOVÉHO VEDENÍ 2,5 kV</t>
  </si>
  <si>
    <t xml:space="preserve">74R331D10
</t>
  </si>
  <si>
    <t>DEMONTÁŽ KABELOVÉHO VEDENÍ NN</t>
  </si>
  <si>
    <t>74R331D11</t>
  </si>
  <si>
    <t xml:space="preserve">74R331D12
</t>
  </si>
  <si>
    <t>DEMONTÁŽ - ODVOZ (NA LIKVIDACI ODPADŮ NEBO JINÉ URČENÉ MÍSTO)</t>
  </si>
  <si>
    <t>T.KM</t>
  </si>
  <si>
    <t xml:space="preserve">"1.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
</t>
  </si>
  <si>
    <t xml:space="preserve">74R331D13
</t>
  </si>
  <si>
    <t>DEMONTÁŽ - ODVOZ TRANSFORMÁTORU ( NA JINÉ URČENÉ MÍSTO)</t>
  </si>
  <si>
    <t xml:space="preserve">74R331D14
</t>
  </si>
  <si>
    <t>Poplatky za likvidaci odpadů</t>
  </si>
  <si>
    <t xml:space="preserve">"1.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t>
  </si>
  <si>
    <t>PS 331.1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</si>
</sst>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164" formatCode="m\/yyyy"/>
    <numFmt numFmtId="165" formatCode="#,##0.000"/>
    <numFmt numFmtId="166" formatCode="#,##0.0000"/>
    <numFmt numFmtId="167" formatCode="0.00000"/>
    <numFmt numFmtId="168" formatCode="#,##0.00_ ;\-#,##0.00\ "/>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5">
    <xf numFmtId="0" fontId="0" fillId="0" borderId="0"/>
    <xf numFmtId="0" fontId="4" fillId="0" borderId="0">
      <alignment vertical="center"/>
    </xf>
    <xf numFmtId="0" fontId="6" fillId="0" borderId="0">
      <alignment vertical="center"/>
    </xf>
    <xf numFmtId="0" fontId="4" fillId="0" borderId="0"/>
    <xf numFmtId="0" fontId="52" fillId="0" borderId="0"/>
  </cellStyleXfs>
  <cellXfs count="167">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4" fontId="9" fillId="0" borderId="5" xfId="2" applyNumberFormat="1" applyFont="1" applyFill="1" applyBorder="1" applyAlignment="1" applyProtection="1">
      <alignment horizontal="right" vertical="center"/>
      <protection locked="0"/>
    </xf>
    <xf numFmtId="0" fontId="1" fillId="0" borderId="0" xfId="0" applyFont="1" applyBorder="1" applyAlignment="1" applyProtection="1">
      <alignment horizontal="right" vertical="center"/>
      <protection locked="0"/>
    </xf>
    <xf numFmtId="0" fontId="1" fillId="0" borderId="15" xfId="0" applyFont="1" applyBorder="1" applyAlignment="1" applyProtection="1">
      <alignment horizontal="right" vertical="center"/>
      <protection locked="0"/>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5" xfId="2" applyNumberFormat="1" applyFont="1" applyFill="1" applyBorder="1" applyAlignment="1" applyProtection="1">
      <alignment horizontal="left" vertical="center" wrapText="1"/>
      <protection locked="0"/>
    </xf>
    <xf numFmtId="49" fontId="7" fillId="3" borderId="1" xfId="2" applyNumberFormat="1" applyFont="1" applyFill="1" applyBorder="1" applyAlignment="1" applyProtection="1">
      <alignment horizontal="left" vertical="center" wrapText="1" shrinkToFit="1"/>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0" fontId="1" fillId="14" borderId="0" xfId="0" applyFont="1" applyFill="1" applyAlignment="1" applyProtection="1">
      <alignmen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49" fontId="1" fillId="0" borderId="5" xfId="0" applyNumberFormat="1" applyFont="1" applyFill="1" applyBorder="1" applyAlignment="1" applyProtection="1">
      <alignment horizontal="center" vertical="center" wrapText="1"/>
      <protection locked="0"/>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5">
    <cellStyle name="Normální" xfId="0" builtinId="0"/>
    <cellStyle name="Normální 2" xfId="1" xr:uid="{00000000-0005-0000-0000-000001000000}"/>
    <cellStyle name="Normální 3" xfId="2" xr:uid="{00000000-0005-0000-0000-000002000000}"/>
    <cellStyle name="normální_POL.XLS" xfId="4" xr:uid="{00000000-0005-0000-0000-000003000000}"/>
    <cellStyle name="normální_SOxxxxxx" xfId="3" xr:uid="{00000000-0005-0000-0000-000004000000}"/>
  </cellStyles>
  <dxfs count="94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318"/>
  <sheetViews>
    <sheetView tabSelected="1" view="pageBreakPreview" zoomScale="85" zoomScaleNormal="85" zoomScaleSheetLayoutView="85" workbookViewId="0">
      <pane xSplit="3" ySplit="12" topLeftCell="D13" activePane="bottomRight" state="frozen"/>
      <selection pane="topRight" activeCell="D1" sqref="D1"/>
      <selection pane="bottomLeft" activeCell="A13" sqref="A13"/>
      <selection pane="bottomRight" activeCell="K13" sqref="K13"/>
    </sheetView>
  </sheetViews>
  <sheetFormatPr defaultColWidth="9.0898437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08984375" style="8" customWidth="1"/>
    <col min="7" max="7" width="9" style="9" customWidth="1"/>
    <col min="8" max="8" width="13" style="9" customWidth="1"/>
    <col min="9" max="9" width="10.90625" style="9" customWidth="1"/>
    <col min="10" max="10" width="10.08984375" style="9" customWidth="1"/>
    <col min="11" max="11" width="12.90625" style="9" customWidth="1"/>
    <col min="12" max="12" width="19" style="9" customWidth="1"/>
    <col min="13" max="13" width="11" style="8" customWidth="1"/>
    <col min="14" max="14" width="15" style="8" customWidth="1"/>
    <col min="15" max="15" width="21.54296875" style="8" customWidth="1"/>
    <col min="16" max="16" width="9.08984375" style="8"/>
    <col min="17" max="17" width="15.36328125" style="8" customWidth="1"/>
    <col min="18" max="16384" width="9.08984375" style="8"/>
  </cols>
  <sheetData>
    <row r="1" spans="1:19" s="13" customFormat="1" ht="30.75" customHeight="1" thickTop="1" thickBot="1" x14ac:dyDescent="0.4">
      <c r="A1" s="87" t="s">
        <v>90</v>
      </c>
      <c r="B1" s="139" t="s">
        <v>133</v>
      </c>
      <c r="C1" s="140"/>
      <c r="D1" s="74"/>
      <c r="E1" s="74"/>
      <c r="F1" s="76" t="s">
        <v>81</v>
      </c>
      <c r="G1" s="74"/>
      <c r="H1" s="75"/>
      <c r="I1" s="41"/>
      <c r="J1" s="42"/>
      <c r="K1" s="42"/>
      <c r="L1" s="43" t="str">
        <f>D3</f>
        <v>PS 331.1</v>
      </c>
      <c r="M1" s="91" t="s">
        <v>119</v>
      </c>
      <c r="N1" s="92">
        <v>1</v>
      </c>
      <c r="O1" s="93">
        <f>K2/N1</f>
        <v>0</v>
      </c>
      <c r="P1" s="94"/>
      <c r="Q1" s="95" t="s">
        <v>123</v>
      </c>
      <c r="R1" s="95"/>
    </row>
    <row r="2" spans="1:19" s="13" customFormat="1" ht="57" customHeight="1" thickTop="1" thickBot="1" x14ac:dyDescent="0.4">
      <c r="B2" s="163" t="s">
        <v>9</v>
      </c>
      <c r="C2" s="164"/>
      <c r="D2" s="45"/>
      <c r="E2" s="46"/>
      <c r="F2" s="88" t="s">
        <v>134</v>
      </c>
      <c r="G2" s="44"/>
      <c r="H2" s="73"/>
      <c r="I2" s="165" t="s">
        <v>24</v>
      </c>
      <c r="J2" s="166"/>
      <c r="K2" s="141">
        <f>SUMIFS(L:L,B:B,"SOUČET")</f>
        <v>0</v>
      </c>
      <c r="L2" s="142"/>
      <c r="M2" s="96" t="s">
        <v>120</v>
      </c>
      <c r="N2" s="97" t="s">
        <v>121</v>
      </c>
      <c r="O2" s="98" t="s">
        <v>122</v>
      </c>
      <c r="Q2" s="99">
        <f>SUMIFS(L:L,A:A,"P")</f>
        <v>0</v>
      </c>
      <c r="R2" s="99"/>
      <c r="S2" s="94"/>
    </row>
    <row r="3" spans="1:19" s="13" customFormat="1" ht="42.75" customHeight="1" thickTop="1" thickBot="1" x14ac:dyDescent="0.4">
      <c r="B3" s="28" t="s">
        <v>30</v>
      </c>
      <c r="C3" s="29"/>
      <c r="D3" s="138" t="s">
        <v>320</v>
      </c>
      <c r="E3" s="138"/>
      <c r="F3" s="114" t="s">
        <v>137</v>
      </c>
      <c r="G3" s="47"/>
      <c r="H3" s="48"/>
      <c r="I3" s="56"/>
      <c r="J3" s="55"/>
      <c r="K3" s="125"/>
      <c r="L3" s="126"/>
      <c r="Q3" s="100">
        <f>$K$2-Q2</f>
        <v>0</v>
      </c>
      <c r="R3" s="100"/>
      <c r="S3" s="94" t="s">
        <v>125</v>
      </c>
    </row>
    <row r="4" spans="1:19" s="13" customFormat="1" ht="18" customHeight="1" thickTop="1" x14ac:dyDescent="0.35">
      <c r="B4" s="147" t="s">
        <v>18</v>
      </c>
      <c r="C4" s="148"/>
      <c r="D4" s="128"/>
      <c r="E4" s="67" t="s">
        <v>77</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Silnoproudá technologie včetně DŘT</v>
      </c>
      <c r="G4" s="38"/>
      <c r="H4" s="39"/>
      <c r="I4" s="160" t="s">
        <v>26</v>
      </c>
      <c r="J4" s="161"/>
      <c r="K4" s="65"/>
      <c r="L4" s="66"/>
      <c r="Q4" s="13" t="s">
        <v>126</v>
      </c>
    </row>
    <row r="5" spans="1:19" s="13" customFormat="1" ht="18" customHeight="1" x14ac:dyDescent="0.35">
      <c r="B5" s="11" t="s">
        <v>25</v>
      </c>
      <c r="C5" s="10"/>
      <c r="D5" s="10"/>
      <c r="E5" s="67" t="s">
        <v>99</v>
      </c>
      <c r="F5" s="149" t="str">
        <f>IF((E5="Stádium 2"),"  Dokumentace pro územní řízení - DUR",(IF((E5="Stádium 3"),"  Projektová dokumentace (DOS/DSP)","")))</f>
        <v xml:space="preserve">  Projektová dokumentace (DOS/DSP)</v>
      </c>
      <c r="G5" s="149"/>
      <c r="H5" s="150"/>
      <c r="I5" s="127" t="s">
        <v>100</v>
      </c>
      <c r="J5" s="128"/>
      <c r="K5" s="64" t="s">
        <v>136</v>
      </c>
      <c r="L5" s="49"/>
    </row>
    <row r="6" spans="1:19" s="13" customFormat="1" ht="18" customHeight="1" x14ac:dyDescent="0.3">
      <c r="B6" s="11" t="s">
        <v>17</v>
      </c>
      <c r="C6" s="10"/>
      <c r="D6" s="10"/>
      <c r="E6" s="64" t="s">
        <v>97</v>
      </c>
      <c r="F6" s="129"/>
      <c r="G6" s="129"/>
      <c r="H6" s="130"/>
      <c r="I6" s="127" t="s">
        <v>20</v>
      </c>
      <c r="J6" s="128"/>
      <c r="K6" s="64" t="s">
        <v>135</v>
      </c>
      <c r="L6" s="49"/>
      <c r="O6" s="53"/>
    </row>
    <row r="7" spans="1:19" s="13" customFormat="1" ht="18" customHeight="1" x14ac:dyDescent="0.25">
      <c r="B7" s="151" t="s">
        <v>21</v>
      </c>
      <c r="C7" s="152"/>
      <c r="D7" s="152"/>
      <c r="E7" s="68">
        <v>43586</v>
      </c>
      <c r="F7" s="131" t="s">
        <v>16</v>
      </c>
      <c r="G7" s="132"/>
      <c r="H7" s="133"/>
      <c r="I7" s="159" t="s">
        <v>23</v>
      </c>
      <c r="J7" s="148"/>
      <c r="K7" s="63">
        <v>2018</v>
      </c>
      <c r="L7" s="50"/>
      <c r="O7" s="54"/>
    </row>
    <row r="8" spans="1:19" s="13" customFormat="1" ht="19.5" customHeight="1" thickBot="1" x14ac:dyDescent="0.4">
      <c r="B8" s="134" t="s">
        <v>22</v>
      </c>
      <c r="C8" s="135"/>
      <c r="D8" s="135"/>
      <c r="E8" s="69">
        <v>44180</v>
      </c>
      <c r="F8" s="58" t="s">
        <v>98</v>
      </c>
      <c r="G8" s="136" t="s">
        <v>138</v>
      </c>
      <c r="H8" s="137"/>
      <c r="I8" s="162" t="s">
        <v>15</v>
      </c>
      <c r="J8" s="152"/>
      <c r="K8" s="115">
        <v>43490</v>
      </c>
      <c r="L8" s="51"/>
    </row>
    <row r="9" spans="1:19" s="13" customFormat="1" ht="9.75" customHeight="1" x14ac:dyDescent="0.35">
      <c r="B9" s="157" t="str">
        <f>F2</f>
        <v>Modernizace TNS Týniště nad Orlicí (Voklik)</v>
      </c>
      <c r="C9" s="158"/>
      <c r="D9" s="158"/>
      <c r="E9" s="158"/>
      <c r="F9" s="158"/>
      <c r="G9" s="158"/>
      <c r="H9" s="158"/>
      <c r="I9" s="158"/>
      <c r="J9" s="158"/>
      <c r="K9" s="19" t="str">
        <f>$I$5</f>
        <v>ISPROFOND:</v>
      </c>
      <c r="L9" s="52" t="str">
        <f>K5</f>
        <v>5523720005</v>
      </c>
    </row>
    <row r="10" spans="1:19" s="13" customFormat="1" ht="15" customHeight="1" x14ac:dyDescent="0.35">
      <c r="B10" s="153" t="s">
        <v>10</v>
      </c>
      <c r="C10" s="145" t="s">
        <v>0</v>
      </c>
      <c r="D10" s="145" t="s">
        <v>1</v>
      </c>
      <c r="E10" s="145" t="s">
        <v>11</v>
      </c>
      <c r="F10" s="155" t="s">
        <v>27</v>
      </c>
      <c r="G10" s="155" t="s">
        <v>2</v>
      </c>
      <c r="H10" s="155" t="s">
        <v>3</v>
      </c>
      <c r="I10" s="145" t="s">
        <v>12</v>
      </c>
      <c r="J10" s="145" t="s">
        <v>13</v>
      </c>
      <c r="K10" s="143" t="s">
        <v>89</v>
      </c>
      <c r="L10" s="144"/>
    </row>
    <row r="11" spans="1:19" s="13" customFormat="1" ht="15" customHeight="1" x14ac:dyDescent="0.35">
      <c r="B11" s="153"/>
      <c r="C11" s="145"/>
      <c r="D11" s="145"/>
      <c r="E11" s="145"/>
      <c r="F11" s="155"/>
      <c r="G11" s="155"/>
      <c r="H11" s="155"/>
      <c r="I11" s="145"/>
      <c r="J11" s="145"/>
      <c r="K11" s="143"/>
      <c r="L11" s="144"/>
    </row>
    <row r="12" spans="1:19" s="13" customFormat="1" ht="12.75" customHeight="1" thickBot="1" x14ac:dyDescent="0.4">
      <c r="B12" s="154"/>
      <c r="C12" s="146"/>
      <c r="D12" s="146"/>
      <c r="E12" s="146"/>
      <c r="F12" s="156"/>
      <c r="G12" s="156"/>
      <c r="H12" s="156"/>
      <c r="I12" s="146"/>
      <c r="J12" s="146"/>
      <c r="K12" s="20" t="s">
        <v>14</v>
      </c>
      <c r="L12" s="21" t="s">
        <v>4</v>
      </c>
    </row>
    <row r="13" spans="1:19" s="1" customFormat="1" ht="13.5" thickBot="1" x14ac:dyDescent="0.4">
      <c r="A13" s="71" t="s">
        <v>29</v>
      </c>
      <c r="B13" s="105" t="s">
        <v>19</v>
      </c>
      <c r="C13" s="106" t="s">
        <v>139</v>
      </c>
      <c r="D13" s="107"/>
      <c r="E13" s="107"/>
      <c r="F13" s="106" t="s">
        <v>140</v>
      </c>
      <c r="G13" s="108"/>
      <c r="H13" s="108"/>
      <c r="I13" s="108"/>
      <c r="J13" s="109"/>
      <c r="K13" s="108"/>
      <c r="L13" s="110"/>
    </row>
    <row r="14" spans="1:19" s="104" customFormat="1" ht="20.5" thickBot="1" x14ac:dyDescent="0.4">
      <c r="A14" s="72" t="s">
        <v>6</v>
      </c>
      <c r="B14" s="78">
        <f>1+MAX($B$13:B13)</f>
        <v>1</v>
      </c>
      <c r="C14" s="59" t="s">
        <v>141</v>
      </c>
      <c r="D14" s="79"/>
      <c r="E14" s="59" t="s">
        <v>142</v>
      </c>
      <c r="F14" s="111" t="s">
        <v>143</v>
      </c>
      <c r="G14" s="59" t="s">
        <v>144</v>
      </c>
      <c r="H14" s="60">
        <v>500</v>
      </c>
      <c r="I14" s="83"/>
      <c r="J14" s="61" t="str">
        <f>IF(ISNUMBER(I14),ROUND(H14*I14,3),"")</f>
        <v/>
      </c>
      <c r="K14" s="101"/>
      <c r="L14" s="77">
        <f>ROUND(H14*K14,2)</f>
        <v>0</v>
      </c>
    </row>
    <row r="15" spans="1:19" s="104" customFormat="1" x14ac:dyDescent="0.35">
      <c r="A15" s="72" t="s">
        <v>5</v>
      </c>
      <c r="B15" s="15"/>
      <c r="C15" s="12"/>
      <c r="D15" s="12"/>
      <c r="E15" s="12"/>
      <c r="F15" s="81" t="s">
        <v>145</v>
      </c>
      <c r="G15" s="6"/>
      <c r="H15" s="6"/>
      <c r="I15" s="6"/>
      <c r="J15" s="6"/>
      <c r="K15" s="102"/>
      <c r="L15" s="16"/>
    </row>
    <row r="16" spans="1:19" s="104" customFormat="1" ht="20" x14ac:dyDescent="0.35">
      <c r="A16" s="72" t="s">
        <v>7</v>
      </c>
      <c r="B16" s="15"/>
      <c r="C16" s="12"/>
      <c r="D16" s="12"/>
      <c r="E16" s="12"/>
      <c r="F16" s="112" t="s">
        <v>146</v>
      </c>
      <c r="G16" s="6"/>
      <c r="H16" s="6"/>
      <c r="I16" s="6"/>
      <c r="J16" s="6"/>
      <c r="K16" s="102"/>
      <c r="L16" s="16"/>
    </row>
    <row r="17" spans="1:12" s="104" customFormat="1" ht="10.5" thickBot="1" x14ac:dyDescent="0.4">
      <c r="A17" s="72" t="s">
        <v>8</v>
      </c>
      <c r="B17" s="17"/>
      <c r="C17" s="14"/>
      <c r="D17" s="14"/>
      <c r="E17" s="14"/>
      <c r="F17" s="113" t="s">
        <v>130</v>
      </c>
      <c r="G17" s="7"/>
      <c r="H17" s="7"/>
      <c r="I17" s="7"/>
      <c r="J17" s="7"/>
      <c r="K17" s="103"/>
      <c r="L17" s="18"/>
    </row>
    <row r="18" spans="1:12" s="104" customFormat="1" ht="11" thickBot="1" x14ac:dyDescent="0.4">
      <c r="A18" s="72" t="s">
        <v>6</v>
      </c>
      <c r="B18" s="78">
        <f>1+MAX($B$13:B17)</f>
        <v>2</v>
      </c>
      <c r="C18" s="59" t="s">
        <v>147</v>
      </c>
      <c r="D18" s="79"/>
      <c r="E18" s="59" t="s">
        <v>142</v>
      </c>
      <c r="F18" s="80" t="s">
        <v>148</v>
      </c>
      <c r="G18" s="59" t="s">
        <v>149</v>
      </c>
      <c r="H18" s="60">
        <v>150</v>
      </c>
      <c r="I18" s="83"/>
      <c r="J18" s="60" t="str">
        <f>IF(ISNUMBER(I18),ROUND(H18*I18,3),"")</f>
        <v/>
      </c>
      <c r="K18" s="62"/>
      <c r="L18" s="77">
        <f>ROUND(H18*K18,2)</f>
        <v>0</v>
      </c>
    </row>
    <row r="19" spans="1:12" s="104" customFormat="1" x14ac:dyDescent="0.35">
      <c r="A19" s="72" t="s">
        <v>5</v>
      </c>
      <c r="B19" s="15"/>
      <c r="C19" s="12"/>
      <c r="D19" s="12"/>
      <c r="E19" s="12"/>
      <c r="F19" s="81"/>
      <c r="G19" s="6"/>
      <c r="H19" s="6"/>
      <c r="I19" s="6"/>
      <c r="J19" s="6"/>
      <c r="K19" s="6"/>
      <c r="L19" s="16"/>
    </row>
    <row r="20" spans="1:12" s="104" customFormat="1" ht="20" x14ac:dyDescent="0.35">
      <c r="A20" s="72" t="s">
        <v>7</v>
      </c>
      <c r="B20" s="15"/>
      <c r="C20" s="12"/>
      <c r="D20" s="12"/>
      <c r="E20" s="12"/>
      <c r="F20" s="82" t="s">
        <v>146</v>
      </c>
      <c r="G20" s="6"/>
      <c r="H20" s="6"/>
      <c r="I20" s="6"/>
      <c r="J20" s="6"/>
      <c r="K20" s="6"/>
      <c r="L20" s="16"/>
    </row>
    <row r="21" spans="1:12" s="104" customFormat="1" ht="10.5" thickBot="1" x14ac:dyDescent="0.4">
      <c r="A21" s="72" t="s">
        <v>8</v>
      </c>
      <c r="B21" s="17"/>
      <c r="C21" s="14"/>
      <c r="D21" s="14"/>
      <c r="E21" s="14"/>
      <c r="F21" s="113" t="s">
        <v>130</v>
      </c>
      <c r="G21" s="7"/>
      <c r="H21" s="7"/>
      <c r="I21" s="7"/>
      <c r="J21" s="7"/>
      <c r="K21" s="7"/>
      <c r="L21" s="18"/>
    </row>
    <row r="22" spans="1:12" s="104" customFormat="1" ht="11" thickBot="1" x14ac:dyDescent="0.4">
      <c r="A22" s="72" t="s">
        <v>6</v>
      </c>
      <c r="B22" s="78">
        <f>1+MAX($B$13:B21)</f>
        <v>3</v>
      </c>
      <c r="C22" s="59" t="s">
        <v>150</v>
      </c>
      <c r="D22" s="79"/>
      <c r="E22" s="59" t="s">
        <v>142</v>
      </c>
      <c r="F22" s="80" t="s">
        <v>151</v>
      </c>
      <c r="G22" s="59" t="s">
        <v>152</v>
      </c>
      <c r="H22" s="60">
        <v>200</v>
      </c>
      <c r="I22" s="83"/>
      <c r="J22" s="60" t="str">
        <f>IF(ISNUMBER(I22),ROUND(H22*I22,3),"")</f>
        <v/>
      </c>
      <c r="K22" s="62"/>
      <c r="L22" s="77">
        <f>ROUND(H22*K22,2)</f>
        <v>0</v>
      </c>
    </row>
    <row r="23" spans="1:12" s="104" customFormat="1" x14ac:dyDescent="0.35">
      <c r="A23" s="72" t="s">
        <v>5</v>
      </c>
      <c r="B23" s="15"/>
      <c r="C23" s="12"/>
      <c r="D23" s="12"/>
      <c r="E23" s="12"/>
      <c r="F23" s="81"/>
      <c r="G23" s="6"/>
      <c r="H23" s="6"/>
      <c r="I23" s="6"/>
      <c r="J23" s="6"/>
      <c r="K23" s="6"/>
      <c r="L23" s="16"/>
    </row>
    <row r="24" spans="1:12" s="104" customFormat="1" ht="20" x14ac:dyDescent="0.35">
      <c r="A24" s="72" t="s">
        <v>7</v>
      </c>
      <c r="B24" s="15"/>
      <c r="C24" s="12"/>
      <c r="D24" s="12"/>
      <c r="E24" s="12"/>
      <c r="F24" s="82" t="s">
        <v>146</v>
      </c>
      <c r="G24" s="6"/>
      <c r="H24" s="6"/>
      <c r="I24" s="6"/>
      <c r="J24" s="6"/>
      <c r="K24" s="6"/>
      <c r="L24" s="16"/>
    </row>
    <row r="25" spans="1:12" s="104" customFormat="1" ht="10.5" thickBot="1" x14ac:dyDescent="0.4">
      <c r="A25" s="72" t="s">
        <v>8</v>
      </c>
      <c r="B25" s="17"/>
      <c r="C25" s="14"/>
      <c r="D25" s="14"/>
      <c r="E25" s="14"/>
      <c r="F25" s="113" t="s">
        <v>130</v>
      </c>
      <c r="G25" s="7"/>
      <c r="H25" s="7"/>
      <c r="I25" s="7"/>
      <c r="J25" s="7"/>
      <c r="K25" s="7"/>
      <c r="L25" s="18"/>
    </row>
    <row r="26" spans="1:12" s="104" customFormat="1" ht="11" thickBot="1" x14ac:dyDescent="0.4">
      <c r="A26" s="72" t="s">
        <v>6</v>
      </c>
      <c r="B26" s="78">
        <f>1+MAX($B$13:B25)</f>
        <v>4</v>
      </c>
      <c r="C26" s="59" t="s">
        <v>153</v>
      </c>
      <c r="D26" s="79"/>
      <c r="E26" s="59" t="s">
        <v>142</v>
      </c>
      <c r="F26" s="80" t="s">
        <v>154</v>
      </c>
      <c r="G26" s="59" t="s">
        <v>149</v>
      </c>
      <c r="H26" s="60">
        <v>2</v>
      </c>
      <c r="I26" s="83"/>
      <c r="J26" s="60" t="str">
        <f>IF(ISNUMBER(I26),ROUND(H26*I26,3),"")</f>
        <v/>
      </c>
      <c r="K26" s="62"/>
      <c r="L26" s="77">
        <f>ROUND(H26*K26,2)</f>
        <v>0</v>
      </c>
    </row>
    <row r="27" spans="1:12" s="104" customFormat="1" x14ac:dyDescent="0.35">
      <c r="A27" s="72" t="s">
        <v>5</v>
      </c>
      <c r="B27" s="15"/>
      <c r="C27" s="12"/>
      <c r="D27" s="12"/>
      <c r="E27" s="12"/>
      <c r="F27" s="81"/>
      <c r="G27" s="6"/>
      <c r="H27" s="6"/>
      <c r="I27" s="6"/>
      <c r="J27" s="6"/>
      <c r="K27" s="6"/>
      <c r="L27" s="16"/>
    </row>
    <row r="28" spans="1:12" s="104" customFormat="1" ht="20" x14ac:dyDescent="0.35">
      <c r="A28" s="72" t="s">
        <v>7</v>
      </c>
      <c r="B28" s="15"/>
      <c r="C28" s="12"/>
      <c r="D28" s="12"/>
      <c r="E28" s="12"/>
      <c r="F28" s="82" t="s">
        <v>146</v>
      </c>
      <c r="G28" s="6"/>
      <c r="H28" s="6"/>
      <c r="I28" s="6"/>
      <c r="J28" s="6"/>
      <c r="K28" s="6"/>
      <c r="L28" s="16"/>
    </row>
    <row r="29" spans="1:12" s="104" customFormat="1" ht="10.5" thickBot="1" x14ac:dyDescent="0.4">
      <c r="A29" s="72" t="s">
        <v>8</v>
      </c>
      <c r="B29" s="17"/>
      <c r="C29" s="14"/>
      <c r="D29" s="14"/>
      <c r="E29" s="14"/>
      <c r="F29" s="113" t="s">
        <v>130</v>
      </c>
      <c r="G29" s="7"/>
      <c r="H29" s="7"/>
      <c r="I29" s="7"/>
      <c r="J29" s="7"/>
      <c r="K29" s="7"/>
      <c r="L29" s="18"/>
    </row>
    <row r="30" spans="1:12" s="104" customFormat="1" ht="11" thickBot="1" x14ac:dyDescent="0.4">
      <c r="A30" s="72" t="s">
        <v>6</v>
      </c>
      <c r="B30" s="78">
        <f>1+MAX($B$13:B29)</f>
        <v>5</v>
      </c>
      <c r="C30" s="59" t="s">
        <v>153</v>
      </c>
      <c r="D30" s="79"/>
      <c r="E30" s="59" t="s">
        <v>142</v>
      </c>
      <c r="F30" s="80" t="s">
        <v>154</v>
      </c>
      <c r="G30" s="59" t="s">
        <v>149</v>
      </c>
      <c r="H30" s="60">
        <v>2</v>
      </c>
      <c r="I30" s="83"/>
      <c r="J30" s="60" t="str">
        <f>IF(ISNUMBER(I30),ROUND(H30*I30,3),"")</f>
        <v/>
      </c>
      <c r="K30" s="62"/>
      <c r="L30" s="77">
        <f>ROUND(H30*K30,2)</f>
        <v>0</v>
      </c>
    </row>
    <row r="31" spans="1:12" s="104" customFormat="1" x14ac:dyDescent="0.35">
      <c r="A31" s="72" t="s">
        <v>5</v>
      </c>
      <c r="B31" s="15"/>
      <c r="C31" s="12"/>
      <c r="D31" s="12"/>
      <c r="E31" s="12"/>
      <c r="F31" s="81"/>
      <c r="G31" s="6"/>
      <c r="H31" s="6"/>
      <c r="I31" s="6"/>
      <c r="J31" s="6"/>
      <c r="K31" s="6"/>
      <c r="L31" s="16"/>
    </row>
    <row r="32" spans="1:12" s="104" customFormat="1" ht="20" x14ac:dyDescent="0.35">
      <c r="A32" s="72" t="s">
        <v>7</v>
      </c>
      <c r="B32" s="15"/>
      <c r="C32" s="12"/>
      <c r="D32" s="12"/>
      <c r="E32" s="12"/>
      <c r="F32" s="82" t="s">
        <v>146</v>
      </c>
      <c r="G32" s="6"/>
      <c r="H32" s="6"/>
      <c r="I32" s="6"/>
      <c r="J32" s="6"/>
      <c r="K32" s="6"/>
      <c r="L32" s="16"/>
    </row>
    <row r="33" spans="1:12" s="104" customFormat="1" ht="10.5" thickBot="1" x14ac:dyDescent="0.4">
      <c r="A33" s="72" t="s">
        <v>8</v>
      </c>
      <c r="B33" s="17"/>
      <c r="C33" s="14"/>
      <c r="D33" s="14"/>
      <c r="E33" s="14"/>
      <c r="F33" s="113" t="s">
        <v>130</v>
      </c>
      <c r="G33" s="7"/>
      <c r="H33" s="7"/>
      <c r="I33" s="7"/>
      <c r="J33" s="7"/>
      <c r="K33" s="7"/>
      <c r="L33" s="18"/>
    </row>
    <row r="34" spans="1:12" s="104" customFormat="1" ht="11" thickBot="1" x14ac:dyDescent="0.4">
      <c r="A34" s="72" t="s">
        <v>6</v>
      </c>
      <c r="B34" s="78">
        <f>1+MAX($B$13:B33)</f>
        <v>6</v>
      </c>
      <c r="C34" s="59" t="s">
        <v>155</v>
      </c>
      <c r="D34" s="79"/>
      <c r="E34" s="59" t="s">
        <v>142</v>
      </c>
      <c r="F34" s="80" t="s">
        <v>156</v>
      </c>
      <c r="G34" s="59" t="s">
        <v>152</v>
      </c>
      <c r="H34" s="60">
        <v>5</v>
      </c>
      <c r="I34" s="83"/>
      <c r="J34" s="60" t="str">
        <f>IF(ISNUMBER(I34),ROUND(H34*I34,3),"")</f>
        <v/>
      </c>
      <c r="K34" s="62"/>
      <c r="L34" s="77">
        <f>ROUND(H34*K34,2)</f>
        <v>0</v>
      </c>
    </row>
    <row r="35" spans="1:12" s="104" customFormat="1" x14ac:dyDescent="0.35">
      <c r="A35" s="72" t="s">
        <v>5</v>
      </c>
      <c r="B35" s="15"/>
      <c r="C35" s="12"/>
      <c r="D35" s="12"/>
      <c r="E35" s="12"/>
      <c r="F35" s="81"/>
      <c r="G35" s="6"/>
      <c r="H35" s="6"/>
      <c r="I35" s="6"/>
      <c r="J35" s="6"/>
      <c r="K35" s="6"/>
      <c r="L35" s="16"/>
    </row>
    <row r="36" spans="1:12" s="104" customFormat="1" ht="20" x14ac:dyDescent="0.35">
      <c r="A36" s="72" t="s">
        <v>7</v>
      </c>
      <c r="B36" s="15"/>
      <c r="C36" s="12"/>
      <c r="D36" s="12"/>
      <c r="E36" s="12"/>
      <c r="F36" s="82" t="s">
        <v>146</v>
      </c>
      <c r="G36" s="6"/>
      <c r="H36" s="6"/>
      <c r="I36" s="6"/>
      <c r="J36" s="6"/>
      <c r="K36" s="6"/>
      <c r="L36" s="16"/>
    </row>
    <row r="37" spans="1:12" s="104" customFormat="1" ht="10.5" thickBot="1" x14ac:dyDescent="0.4">
      <c r="A37" s="72" t="s">
        <v>8</v>
      </c>
      <c r="B37" s="17"/>
      <c r="C37" s="14"/>
      <c r="D37" s="14"/>
      <c r="E37" s="14"/>
      <c r="F37" s="113" t="s">
        <v>130</v>
      </c>
      <c r="G37" s="7"/>
      <c r="H37" s="7"/>
      <c r="I37" s="7"/>
      <c r="J37" s="7"/>
      <c r="K37" s="7"/>
      <c r="L37" s="18"/>
    </row>
    <row r="38" spans="1:12" s="104" customFormat="1" ht="20.5" thickBot="1" x14ac:dyDescent="0.4">
      <c r="A38" s="72" t="s">
        <v>6</v>
      </c>
      <c r="B38" s="78">
        <f>1+MAX($B$13:B37)</f>
        <v>7</v>
      </c>
      <c r="C38" s="59" t="s">
        <v>157</v>
      </c>
      <c r="D38" s="79"/>
      <c r="E38" s="59" t="s">
        <v>142</v>
      </c>
      <c r="F38" s="80" t="s">
        <v>158</v>
      </c>
      <c r="G38" s="59" t="s">
        <v>159</v>
      </c>
      <c r="H38" s="60">
        <v>100</v>
      </c>
      <c r="I38" s="83"/>
      <c r="J38" s="60" t="str">
        <f>IF(ISNUMBER(I38),ROUND(H38*I38,3),"")</f>
        <v/>
      </c>
      <c r="K38" s="62"/>
      <c r="L38" s="77">
        <f>ROUND(H38*K38,2)</f>
        <v>0</v>
      </c>
    </row>
    <row r="39" spans="1:12" s="104" customFormat="1" x14ac:dyDescent="0.35">
      <c r="A39" s="72" t="s">
        <v>5</v>
      </c>
      <c r="B39" s="15"/>
      <c r="C39" s="12"/>
      <c r="D39" s="12"/>
      <c r="E39" s="12"/>
      <c r="F39" s="81"/>
      <c r="G39" s="6"/>
      <c r="H39" s="6"/>
      <c r="I39" s="6"/>
      <c r="J39" s="6"/>
      <c r="K39" s="6"/>
      <c r="L39" s="16"/>
    </row>
    <row r="40" spans="1:12" s="104" customFormat="1" ht="20" x14ac:dyDescent="0.35">
      <c r="A40" s="72" t="s">
        <v>7</v>
      </c>
      <c r="B40" s="15"/>
      <c r="C40" s="12"/>
      <c r="D40" s="12"/>
      <c r="E40" s="12"/>
      <c r="F40" s="82" t="s">
        <v>146</v>
      </c>
      <c r="G40" s="6"/>
      <c r="H40" s="6"/>
      <c r="I40" s="6"/>
      <c r="J40" s="6"/>
      <c r="K40" s="6"/>
      <c r="L40" s="16"/>
    </row>
    <row r="41" spans="1:12" s="104" customFormat="1" ht="10.5" thickBot="1" x14ac:dyDescent="0.4">
      <c r="A41" s="72" t="s">
        <v>8</v>
      </c>
      <c r="B41" s="17"/>
      <c r="C41" s="14"/>
      <c r="D41" s="14"/>
      <c r="E41" s="14"/>
      <c r="F41" s="113" t="s">
        <v>130</v>
      </c>
      <c r="G41" s="7"/>
      <c r="H41" s="7"/>
      <c r="I41" s="7"/>
      <c r="J41" s="7"/>
      <c r="K41" s="7"/>
      <c r="L41" s="18"/>
    </row>
    <row r="42" spans="1:12" s="104" customFormat="1" ht="11" thickBot="1" x14ac:dyDescent="0.4">
      <c r="A42" s="72" t="s">
        <v>6</v>
      </c>
      <c r="B42" s="78">
        <f>1+MAX($B$13:B41)</f>
        <v>8</v>
      </c>
      <c r="C42" s="59" t="s">
        <v>160</v>
      </c>
      <c r="D42" s="79"/>
      <c r="E42" s="59" t="s">
        <v>142</v>
      </c>
      <c r="F42" s="80" t="s">
        <v>161</v>
      </c>
      <c r="G42" s="59" t="s">
        <v>144</v>
      </c>
      <c r="H42" s="60">
        <v>50</v>
      </c>
      <c r="I42" s="83"/>
      <c r="J42" s="60" t="str">
        <f>IF(ISNUMBER(I42),ROUND(H42*I42,3),"")</f>
        <v/>
      </c>
      <c r="K42" s="62"/>
      <c r="L42" s="77">
        <f>ROUND(H42*K42,2)</f>
        <v>0</v>
      </c>
    </row>
    <row r="43" spans="1:12" s="104" customFormat="1" x14ac:dyDescent="0.35">
      <c r="A43" s="72" t="s">
        <v>5</v>
      </c>
      <c r="B43" s="15"/>
      <c r="C43" s="12"/>
      <c r="D43" s="12"/>
      <c r="E43" s="12"/>
      <c r="F43" s="81"/>
      <c r="G43" s="6"/>
      <c r="H43" s="6"/>
      <c r="I43" s="6"/>
      <c r="J43" s="6"/>
      <c r="K43" s="6"/>
      <c r="L43" s="16"/>
    </row>
    <row r="44" spans="1:12" s="104" customFormat="1" ht="20" x14ac:dyDescent="0.35">
      <c r="A44" s="72" t="s">
        <v>7</v>
      </c>
      <c r="B44" s="15"/>
      <c r="C44" s="12"/>
      <c r="D44" s="12"/>
      <c r="E44" s="12"/>
      <c r="F44" s="82" t="s">
        <v>146</v>
      </c>
      <c r="G44" s="6"/>
      <c r="H44" s="6"/>
      <c r="I44" s="6"/>
      <c r="J44" s="6"/>
      <c r="K44" s="6"/>
      <c r="L44" s="16"/>
    </row>
    <row r="45" spans="1:12" s="104" customFormat="1" ht="10.5" thickBot="1" x14ac:dyDescent="0.4">
      <c r="A45" s="72" t="s">
        <v>8</v>
      </c>
      <c r="B45" s="17"/>
      <c r="C45" s="14"/>
      <c r="D45" s="14"/>
      <c r="E45" s="14"/>
      <c r="F45" s="113" t="s">
        <v>130</v>
      </c>
      <c r="G45" s="7"/>
      <c r="H45" s="7"/>
      <c r="I45" s="7"/>
      <c r="J45" s="7"/>
      <c r="K45" s="7"/>
      <c r="L45" s="18"/>
    </row>
    <row r="46" spans="1:12" s="104" customFormat="1" ht="11" thickBot="1" x14ac:dyDescent="0.4">
      <c r="A46" s="72" t="s">
        <v>6</v>
      </c>
      <c r="B46" s="78">
        <f>1+MAX($B$13:B45)</f>
        <v>9</v>
      </c>
      <c r="C46" s="59" t="s">
        <v>162</v>
      </c>
      <c r="D46" s="79"/>
      <c r="E46" s="59" t="s">
        <v>142</v>
      </c>
      <c r="F46" s="80" t="s">
        <v>163</v>
      </c>
      <c r="G46" s="59" t="s">
        <v>144</v>
      </c>
      <c r="H46" s="60">
        <v>150</v>
      </c>
      <c r="I46" s="83"/>
      <c r="J46" s="60" t="str">
        <f>IF(ISNUMBER(I46),ROUND(H46*I46,3),"")</f>
        <v/>
      </c>
      <c r="K46" s="62"/>
      <c r="L46" s="77">
        <f>ROUND(H46*K46,2)</f>
        <v>0</v>
      </c>
    </row>
    <row r="47" spans="1:12" s="104" customFormat="1" x14ac:dyDescent="0.35">
      <c r="A47" s="72" t="s">
        <v>5</v>
      </c>
      <c r="B47" s="15"/>
      <c r="C47" s="12"/>
      <c r="D47" s="12"/>
      <c r="E47" s="12"/>
      <c r="F47" s="81"/>
      <c r="G47" s="6"/>
      <c r="H47" s="6"/>
      <c r="I47" s="6"/>
      <c r="J47" s="6"/>
      <c r="K47" s="6"/>
      <c r="L47" s="16"/>
    </row>
    <row r="48" spans="1:12" s="104" customFormat="1" ht="20" x14ac:dyDescent="0.35">
      <c r="A48" s="72" t="s">
        <v>7</v>
      </c>
      <c r="B48" s="15"/>
      <c r="C48" s="12"/>
      <c r="D48" s="12"/>
      <c r="E48" s="12"/>
      <c r="F48" s="82" t="s">
        <v>146</v>
      </c>
      <c r="G48" s="6"/>
      <c r="H48" s="6"/>
      <c r="I48" s="6"/>
      <c r="J48" s="6"/>
      <c r="K48" s="6"/>
      <c r="L48" s="16"/>
    </row>
    <row r="49" spans="1:12" s="104" customFormat="1" ht="10.5" thickBot="1" x14ac:dyDescent="0.4">
      <c r="A49" s="72" t="s">
        <v>8</v>
      </c>
      <c r="B49" s="17"/>
      <c r="C49" s="14"/>
      <c r="D49" s="14"/>
      <c r="E49" s="14"/>
      <c r="F49" s="113" t="s">
        <v>130</v>
      </c>
      <c r="G49" s="7"/>
      <c r="H49" s="7"/>
      <c r="I49" s="7"/>
      <c r="J49" s="7"/>
      <c r="K49" s="7"/>
      <c r="L49" s="18"/>
    </row>
    <row r="50" spans="1:12" ht="13.5" thickBot="1" x14ac:dyDescent="0.25">
      <c r="A50" s="116" t="s">
        <v>82</v>
      </c>
      <c r="B50" s="117" t="s">
        <v>164</v>
      </c>
      <c r="C50" s="123" t="str">
        <f xml:space="preserve"> CONCATENATE("za Díl ",C13)</f>
        <v>za Díl 70</v>
      </c>
      <c r="D50" s="119"/>
      <c r="E50" s="119"/>
      <c r="F50" s="118" t="s">
        <v>140</v>
      </c>
      <c r="G50" s="120"/>
      <c r="H50" s="120"/>
      <c r="I50" s="120"/>
      <c r="J50" s="121"/>
      <c r="K50" s="120"/>
      <c r="L50" s="122">
        <f>SUM(L14:L49)</f>
        <v>0</v>
      </c>
    </row>
    <row r="51" spans="1:12" ht="13.5" thickBot="1" x14ac:dyDescent="0.25">
      <c r="A51" s="71" t="s">
        <v>29</v>
      </c>
      <c r="B51" s="105" t="s">
        <v>19</v>
      </c>
      <c r="C51" s="106" t="s">
        <v>165</v>
      </c>
      <c r="D51" s="107"/>
      <c r="E51" s="107"/>
      <c r="F51" s="106" t="s">
        <v>166</v>
      </c>
      <c r="G51" s="108"/>
      <c r="H51" s="108"/>
      <c r="I51" s="108"/>
      <c r="J51" s="109"/>
      <c r="K51" s="108"/>
      <c r="L51" s="110"/>
    </row>
    <row r="52" spans="1:12" ht="11" thickBot="1" x14ac:dyDescent="0.25">
      <c r="A52" s="72" t="s">
        <v>6</v>
      </c>
      <c r="B52" s="78">
        <f>1+MAX($B$13:B51)</f>
        <v>10</v>
      </c>
      <c r="C52" s="59" t="s">
        <v>167</v>
      </c>
      <c r="D52" s="79"/>
      <c r="E52" s="59" t="s">
        <v>142</v>
      </c>
      <c r="F52" s="80" t="s">
        <v>168</v>
      </c>
      <c r="G52" s="59" t="s">
        <v>152</v>
      </c>
      <c r="H52" s="60">
        <v>9</v>
      </c>
      <c r="I52" s="83"/>
      <c r="J52" s="60" t="str">
        <f>IF(ISNUMBER(I52),ROUND(H52*I52,3),"")</f>
        <v/>
      </c>
      <c r="K52" s="62"/>
      <c r="L52" s="77">
        <f>ROUND(H52*K52,2)</f>
        <v>0</v>
      </c>
    </row>
    <row r="53" spans="1:12" x14ac:dyDescent="0.2">
      <c r="A53" s="72" t="s">
        <v>5</v>
      </c>
      <c r="B53" s="15"/>
      <c r="C53" s="12"/>
      <c r="D53" s="12"/>
      <c r="E53" s="12"/>
      <c r="F53" s="81"/>
      <c r="G53" s="6"/>
      <c r="H53" s="6"/>
      <c r="I53" s="6"/>
      <c r="J53" s="6"/>
      <c r="K53" s="6"/>
      <c r="L53" s="16"/>
    </row>
    <row r="54" spans="1:12" ht="20" x14ac:dyDescent="0.2">
      <c r="A54" s="72" t="s">
        <v>7</v>
      </c>
      <c r="B54" s="15"/>
      <c r="C54" s="12"/>
      <c r="D54" s="12"/>
      <c r="E54" s="12"/>
      <c r="F54" s="82" t="s">
        <v>146</v>
      </c>
      <c r="G54" s="6"/>
      <c r="H54" s="6"/>
      <c r="I54" s="6"/>
      <c r="J54" s="6"/>
      <c r="K54" s="6"/>
      <c r="L54" s="16"/>
    </row>
    <row r="55" spans="1:12" ht="10.5" thickBot="1" x14ac:dyDescent="0.25">
      <c r="A55" s="72" t="s">
        <v>8</v>
      </c>
      <c r="B55" s="17"/>
      <c r="C55" s="14"/>
      <c r="D55" s="14"/>
      <c r="E55" s="14"/>
      <c r="F55" s="113" t="s">
        <v>130</v>
      </c>
      <c r="G55" s="7"/>
      <c r="H55" s="7"/>
      <c r="I55" s="7"/>
      <c r="J55" s="7"/>
      <c r="K55" s="7"/>
      <c r="L55" s="18"/>
    </row>
    <row r="56" spans="1:12" ht="11" thickBot="1" x14ac:dyDescent="0.25">
      <c r="A56" s="72" t="s">
        <v>6</v>
      </c>
      <c r="B56" s="78">
        <f>1+MAX($B$13:B55)</f>
        <v>11</v>
      </c>
      <c r="C56" s="59" t="s">
        <v>169</v>
      </c>
      <c r="D56" s="79"/>
      <c r="E56" s="59" t="s">
        <v>142</v>
      </c>
      <c r="F56" s="80" t="s">
        <v>170</v>
      </c>
      <c r="G56" s="59" t="s">
        <v>144</v>
      </c>
      <c r="H56" s="60">
        <v>250</v>
      </c>
      <c r="I56" s="83"/>
      <c r="J56" s="60" t="str">
        <f>IF(ISNUMBER(I56),ROUND(H56*I56,3),"")</f>
        <v/>
      </c>
      <c r="K56" s="62"/>
      <c r="L56" s="77">
        <f>ROUND(H56*K56,2)</f>
        <v>0</v>
      </c>
    </row>
    <row r="57" spans="1:12" x14ac:dyDescent="0.2">
      <c r="A57" s="72" t="s">
        <v>5</v>
      </c>
      <c r="B57" s="15"/>
      <c r="C57" s="12"/>
      <c r="D57" s="12"/>
      <c r="E57" s="12"/>
      <c r="F57" s="81"/>
      <c r="G57" s="6"/>
      <c r="H57" s="6"/>
      <c r="I57" s="6"/>
      <c r="J57" s="6"/>
      <c r="K57" s="6"/>
      <c r="L57" s="16"/>
    </row>
    <row r="58" spans="1:12" ht="20" x14ac:dyDescent="0.2">
      <c r="A58" s="72" t="s">
        <v>7</v>
      </c>
      <c r="B58" s="15"/>
      <c r="C58" s="12"/>
      <c r="D58" s="12"/>
      <c r="E58" s="12"/>
      <c r="F58" s="82" t="s">
        <v>146</v>
      </c>
      <c r="G58" s="6"/>
      <c r="H58" s="6"/>
      <c r="I58" s="6"/>
      <c r="J58" s="6"/>
      <c r="K58" s="6"/>
      <c r="L58" s="16"/>
    </row>
    <row r="59" spans="1:12" ht="10.5" thickBot="1" x14ac:dyDescent="0.25">
      <c r="A59" s="72" t="s">
        <v>8</v>
      </c>
      <c r="B59" s="17"/>
      <c r="C59" s="14"/>
      <c r="D59" s="14"/>
      <c r="E59" s="14"/>
      <c r="F59" s="113" t="s">
        <v>130</v>
      </c>
      <c r="G59" s="7"/>
      <c r="H59" s="7"/>
      <c r="I59" s="7"/>
      <c r="J59" s="7"/>
      <c r="K59" s="7"/>
      <c r="L59" s="18"/>
    </row>
    <row r="60" spans="1:12" ht="11" thickBot="1" x14ac:dyDescent="0.25">
      <c r="A60" s="72" t="s">
        <v>6</v>
      </c>
      <c r="B60" s="78">
        <f>1+MAX($B$13:B59)</f>
        <v>12</v>
      </c>
      <c r="C60" s="59" t="s">
        <v>171</v>
      </c>
      <c r="D60" s="79"/>
      <c r="E60" s="59" t="s">
        <v>142</v>
      </c>
      <c r="F60" s="80" t="s">
        <v>172</v>
      </c>
      <c r="G60" s="59" t="s">
        <v>144</v>
      </c>
      <c r="H60" s="60">
        <v>50</v>
      </c>
      <c r="I60" s="83"/>
      <c r="J60" s="60" t="str">
        <f>IF(ISNUMBER(I60),ROUND(H60*I60,3),"")</f>
        <v/>
      </c>
      <c r="K60" s="62"/>
      <c r="L60" s="77">
        <f>ROUND(H60*K60,2)</f>
        <v>0</v>
      </c>
    </row>
    <row r="61" spans="1:12" x14ac:dyDescent="0.2">
      <c r="A61" s="72" t="s">
        <v>5</v>
      </c>
      <c r="B61" s="15"/>
      <c r="C61" s="12"/>
      <c r="D61" s="12"/>
      <c r="E61" s="12"/>
      <c r="F61" s="81"/>
      <c r="G61" s="6"/>
      <c r="H61" s="6"/>
      <c r="I61" s="6"/>
      <c r="J61" s="6"/>
      <c r="K61" s="6"/>
      <c r="L61" s="16"/>
    </row>
    <row r="62" spans="1:12" ht="20" x14ac:dyDescent="0.2">
      <c r="A62" s="72" t="s">
        <v>7</v>
      </c>
      <c r="B62" s="15"/>
      <c r="C62" s="12"/>
      <c r="D62" s="12"/>
      <c r="E62" s="12"/>
      <c r="F62" s="82" t="s">
        <v>146</v>
      </c>
      <c r="G62" s="6"/>
      <c r="H62" s="6"/>
      <c r="I62" s="6"/>
      <c r="J62" s="6"/>
      <c r="K62" s="6"/>
      <c r="L62" s="16"/>
    </row>
    <row r="63" spans="1:12" ht="10.5" thickBot="1" x14ac:dyDescent="0.25">
      <c r="A63" s="72" t="s">
        <v>8</v>
      </c>
      <c r="B63" s="17"/>
      <c r="C63" s="14"/>
      <c r="D63" s="14"/>
      <c r="E63" s="14"/>
      <c r="F63" s="113" t="s">
        <v>130</v>
      </c>
      <c r="G63" s="7"/>
      <c r="H63" s="7"/>
      <c r="I63" s="7"/>
      <c r="J63" s="7"/>
      <c r="K63" s="7"/>
      <c r="L63" s="18"/>
    </row>
    <row r="64" spans="1:12" ht="11" thickBot="1" x14ac:dyDescent="0.25">
      <c r="A64" s="72" t="s">
        <v>6</v>
      </c>
      <c r="B64" s="78">
        <f>1+MAX($B$13:B63)</f>
        <v>13</v>
      </c>
      <c r="C64" s="59" t="s">
        <v>173</v>
      </c>
      <c r="D64" s="79"/>
      <c r="E64" s="59" t="s">
        <v>142</v>
      </c>
      <c r="F64" s="80" t="s">
        <v>174</v>
      </c>
      <c r="G64" s="59" t="s">
        <v>152</v>
      </c>
      <c r="H64" s="60">
        <v>300</v>
      </c>
      <c r="I64" s="83"/>
      <c r="J64" s="60" t="str">
        <f>IF(ISNUMBER(I64),ROUND(H64*I64,3),"")</f>
        <v/>
      </c>
      <c r="K64" s="62"/>
      <c r="L64" s="77">
        <f>ROUND(H64*K64,2)</f>
        <v>0</v>
      </c>
    </row>
    <row r="65" spans="1:12" x14ac:dyDescent="0.2">
      <c r="A65" s="72" t="s">
        <v>5</v>
      </c>
      <c r="B65" s="15"/>
      <c r="C65" s="12"/>
      <c r="D65" s="12"/>
      <c r="E65" s="12"/>
      <c r="F65" s="81"/>
      <c r="G65" s="6"/>
      <c r="H65" s="6"/>
      <c r="I65" s="6"/>
      <c r="J65" s="6"/>
      <c r="K65" s="6"/>
      <c r="L65" s="16"/>
    </row>
    <row r="66" spans="1:12" ht="20" x14ac:dyDescent="0.2">
      <c r="A66" s="72" t="s">
        <v>7</v>
      </c>
      <c r="B66" s="15"/>
      <c r="C66" s="12"/>
      <c r="D66" s="12"/>
      <c r="E66" s="12"/>
      <c r="F66" s="82" t="s">
        <v>146</v>
      </c>
      <c r="G66" s="6"/>
      <c r="H66" s="6"/>
      <c r="I66" s="6"/>
      <c r="J66" s="6"/>
      <c r="K66" s="6"/>
      <c r="L66" s="16"/>
    </row>
    <row r="67" spans="1:12" ht="10.5" thickBot="1" x14ac:dyDescent="0.25">
      <c r="A67" s="72" t="s">
        <v>8</v>
      </c>
      <c r="B67" s="17"/>
      <c r="C67" s="14"/>
      <c r="D67" s="14"/>
      <c r="E67" s="14"/>
      <c r="F67" s="113" t="s">
        <v>130</v>
      </c>
      <c r="G67" s="7"/>
      <c r="H67" s="7"/>
      <c r="I67" s="7"/>
      <c r="J67" s="7"/>
      <c r="K67" s="7"/>
      <c r="L67" s="18"/>
    </row>
    <row r="68" spans="1:12" ht="11" thickBot="1" x14ac:dyDescent="0.25">
      <c r="A68" s="72" t="s">
        <v>6</v>
      </c>
      <c r="B68" s="78">
        <f>1+MAX($B$13:B67)</f>
        <v>14</v>
      </c>
      <c r="C68" s="59" t="s">
        <v>175</v>
      </c>
      <c r="D68" s="79"/>
      <c r="E68" s="59" t="s">
        <v>142</v>
      </c>
      <c r="F68" s="80" t="s">
        <v>176</v>
      </c>
      <c r="G68" s="59" t="s">
        <v>152</v>
      </c>
      <c r="H68" s="60">
        <v>250</v>
      </c>
      <c r="I68" s="83"/>
      <c r="J68" s="60" t="str">
        <f>IF(ISNUMBER(I68),ROUND(H68*I68,3),"")</f>
        <v/>
      </c>
      <c r="K68" s="62"/>
      <c r="L68" s="77">
        <f>ROUND(H68*K68,2)</f>
        <v>0</v>
      </c>
    </row>
    <row r="69" spans="1:12" x14ac:dyDescent="0.2">
      <c r="A69" s="72" t="s">
        <v>5</v>
      </c>
      <c r="B69" s="15"/>
      <c r="C69" s="12"/>
      <c r="D69" s="12"/>
      <c r="E69" s="12"/>
      <c r="F69" s="81"/>
      <c r="G69" s="6"/>
      <c r="H69" s="6"/>
      <c r="I69" s="6"/>
      <c r="J69" s="6"/>
      <c r="K69" s="6"/>
      <c r="L69" s="16"/>
    </row>
    <row r="70" spans="1:12" ht="20" x14ac:dyDescent="0.2">
      <c r="A70" s="72" t="s">
        <v>7</v>
      </c>
      <c r="B70" s="15"/>
      <c r="C70" s="12"/>
      <c r="D70" s="12"/>
      <c r="E70" s="12"/>
      <c r="F70" s="82" t="s">
        <v>146</v>
      </c>
      <c r="G70" s="6"/>
      <c r="H70" s="6"/>
      <c r="I70" s="6"/>
      <c r="J70" s="6"/>
      <c r="K70" s="6"/>
      <c r="L70" s="16"/>
    </row>
    <row r="71" spans="1:12" ht="10.5" thickBot="1" x14ac:dyDescent="0.25">
      <c r="A71" s="72" t="s">
        <v>8</v>
      </c>
      <c r="B71" s="17"/>
      <c r="C71" s="14"/>
      <c r="D71" s="14"/>
      <c r="E71" s="14"/>
      <c r="F71" s="113" t="s">
        <v>130</v>
      </c>
      <c r="G71" s="7"/>
      <c r="H71" s="7"/>
      <c r="I71" s="7"/>
      <c r="J71" s="7"/>
      <c r="K71" s="7"/>
      <c r="L71" s="18"/>
    </row>
    <row r="72" spans="1:12" ht="11" thickBot="1" x14ac:dyDescent="0.25">
      <c r="A72" s="72" t="s">
        <v>6</v>
      </c>
      <c r="B72" s="78">
        <f>1+MAX($B$13:B71)</f>
        <v>15</v>
      </c>
      <c r="C72" s="59" t="s">
        <v>177</v>
      </c>
      <c r="D72" s="79"/>
      <c r="E72" s="59" t="s">
        <v>142</v>
      </c>
      <c r="F72" s="80" t="s">
        <v>178</v>
      </c>
      <c r="G72" s="59" t="s">
        <v>144</v>
      </c>
      <c r="H72" s="60">
        <v>250</v>
      </c>
      <c r="I72" s="83"/>
      <c r="J72" s="60" t="str">
        <f>IF(ISNUMBER(I72),ROUND(H72*I72,3),"")</f>
        <v/>
      </c>
      <c r="K72" s="62"/>
      <c r="L72" s="77">
        <f>ROUND(H72*K72,2)</f>
        <v>0</v>
      </c>
    </row>
    <row r="73" spans="1:12" x14ac:dyDescent="0.2">
      <c r="A73" s="72" t="s">
        <v>5</v>
      </c>
      <c r="B73" s="15"/>
      <c r="C73" s="12"/>
      <c r="D73" s="12"/>
      <c r="E73" s="12"/>
      <c r="F73" s="81"/>
      <c r="G73" s="6"/>
      <c r="H73" s="6"/>
      <c r="I73" s="6"/>
      <c r="J73" s="6"/>
      <c r="K73" s="6"/>
      <c r="L73" s="16"/>
    </row>
    <row r="74" spans="1:12" ht="20" x14ac:dyDescent="0.2">
      <c r="A74" s="72" t="s">
        <v>7</v>
      </c>
      <c r="B74" s="15"/>
      <c r="C74" s="12"/>
      <c r="D74" s="12"/>
      <c r="E74" s="12"/>
      <c r="F74" s="82" t="s">
        <v>146</v>
      </c>
      <c r="G74" s="6"/>
      <c r="H74" s="6"/>
      <c r="I74" s="6"/>
      <c r="J74" s="6"/>
      <c r="K74" s="6"/>
      <c r="L74" s="16"/>
    </row>
    <row r="75" spans="1:12" ht="10.5" thickBot="1" x14ac:dyDescent="0.25">
      <c r="A75" s="72" t="s">
        <v>8</v>
      </c>
      <c r="B75" s="17"/>
      <c r="C75" s="14"/>
      <c r="D75" s="14"/>
      <c r="E75" s="14"/>
      <c r="F75" s="113" t="s">
        <v>130</v>
      </c>
      <c r="G75" s="7"/>
      <c r="H75" s="7"/>
      <c r="I75" s="7"/>
      <c r="J75" s="7"/>
      <c r="K75" s="7"/>
      <c r="L75" s="18"/>
    </row>
    <row r="76" spans="1:12" ht="11" thickBot="1" x14ac:dyDescent="0.25">
      <c r="A76" s="72" t="s">
        <v>6</v>
      </c>
      <c r="B76" s="78">
        <f>1+MAX($B$13:B75)</f>
        <v>16</v>
      </c>
      <c r="C76" s="59" t="s">
        <v>179</v>
      </c>
      <c r="D76" s="79"/>
      <c r="E76" s="59" t="s">
        <v>142</v>
      </c>
      <c r="F76" s="80" t="s">
        <v>180</v>
      </c>
      <c r="G76" s="59" t="s">
        <v>144</v>
      </c>
      <c r="H76" s="60">
        <v>579</v>
      </c>
      <c r="I76" s="83"/>
      <c r="J76" s="60" t="str">
        <f>IF(ISNUMBER(I76),ROUND(H76*I76,3),"")</f>
        <v/>
      </c>
      <c r="K76" s="62"/>
      <c r="L76" s="77">
        <f>ROUND(H76*K76,2)</f>
        <v>0</v>
      </c>
    </row>
    <row r="77" spans="1:12" x14ac:dyDescent="0.2">
      <c r="A77" s="72" t="s">
        <v>5</v>
      </c>
      <c r="B77" s="15"/>
      <c r="C77" s="12"/>
      <c r="D77" s="12"/>
      <c r="E77" s="12"/>
      <c r="F77" s="81"/>
      <c r="G77" s="6"/>
      <c r="H77" s="6"/>
      <c r="I77" s="6"/>
      <c r="J77" s="6"/>
      <c r="K77" s="6"/>
      <c r="L77" s="16"/>
    </row>
    <row r="78" spans="1:12" ht="20" x14ac:dyDescent="0.2">
      <c r="A78" s="72" t="s">
        <v>7</v>
      </c>
      <c r="B78" s="15"/>
      <c r="C78" s="12"/>
      <c r="D78" s="12"/>
      <c r="E78" s="12"/>
      <c r="F78" s="82" t="s">
        <v>146</v>
      </c>
      <c r="G78" s="6"/>
      <c r="H78" s="6"/>
      <c r="I78" s="6"/>
      <c r="J78" s="6"/>
      <c r="K78" s="6"/>
      <c r="L78" s="16"/>
    </row>
    <row r="79" spans="1:12" ht="10.5" thickBot="1" x14ac:dyDescent="0.25">
      <c r="A79" s="72" t="s">
        <v>8</v>
      </c>
      <c r="B79" s="17"/>
      <c r="C79" s="14"/>
      <c r="D79" s="14"/>
      <c r="E79" s="14"/>
      <c r="F79" s="113" t="s">
        <v>130</v>
      </c>
      <c r="G79" s="7"/>
      <c r="H79" s="7"/>
      <c r="I79" s="7"/>
      <c r="J79" s="7"/>
      <c r="K79" s="7"/>
      <c r="L79" s="18"/>
    </row>
    <row r="80" spans="1:12" ht="11" thickBot="1" x14ac:dyDescent="0.25">
      <c r="A80" s="72" t="s">
        <v>6</v>
      </c>
      <c r="B80" s="78">
        <f>1+MAX($B$13:B79)</f>
        <v>17</v>
      </c>
      <c r="C80" s="59" t="s">
        <v>181</v>
      </c>
      <c r="D80" s="79"/>
      <c r="E80" s="59" t="s">
        <v>142</v>
      </c>
      <c r="F80" s="80" t="s">
        <v>182</v>
      </c>
      <c r="G80" s="59" t="s">
        <v>144</v>
      </c>
      <c r="H80" s="60">
        <v>152</v>
      </c>
      <c r="I80" s="83"/>
      <c r="J80" s="60" t="str">
        <f>IF(ISNUMBER(I80),ROUND(H80*I80,3),"")</f>
        <v/>
      </c>
      <c r="K80" s="62"/>
      <c r="L80" s="77">
        <f>ROUND(H80*K80,2)</f>
        <v>0</v>
      </c>
    </row>
    <row r="81" spans="1:12" x14ac:dyDescent="0.2">
      <c r="A81" s="72" t="s">
        <v>5</v>
      </c>
      <c r="B81" s="15"/>
      <c r="C81" s="12"/>
      <c r="D81" s="12"/>
      <c r="E81" s="12"/>
      <c r="F81" s="81"/>
      <c r="G81" s="6"/>
      <c r="H81" s="6"/>
      <c r="I81" s="6"/>
      <c r="J81" s="6"/>
      <c r="K81" s="6"/>
      <c r="L81" s="16"/>
    </row>
    <row r="82" spans="1:12" ht="20" x14ac:dyDescent="0.2">
      <c r="A82" s="72" t="s">
        <v>7</v>
      </c>
      <c r="B82" s="15"/>
      <c r="C82" s="12"/>
      <c r="D82" s="12"/>
      <c r="E82" s="12"/>
      <c r="F82" s="82" t="s">
        <v>146</v>
      </c>
      <c r="G82" s="6"/>
      <c r="H82" s="6"/>
      <c r="I82" s="6"/>
      <c r="J82" s="6"/>
      <c r="K82" s="6"/>
      <c r="L82" s="16"/>
    </row>
    <row r="83" spans="1:12" ht="10.5" thickBot="1" x14ac:dyDescent="0.25">
      <c r="A83" s="72" t="s">
        <v>8</v>
      </c>
      <c r="B83" s="17"/>
      <c r="C83" s="14"/>
      <c r="D83" s="14"/>
      <c r="E83" s="14"/>
      <c r="F83" s="113" t="s">
        <v>130</v>
      </c>
      <c r="G83" s="7"/>
      <c r="H83" s="7"/>
      <c r="I83" s="7"/>
      <c r="J83" s="7"/>
      <c r="K83" s="7"/>
      <c r="L83" s="18"/>
    </row>
    <row r="84" spans="1:12" ht="11" thickBot="1" x14ac:dyDescent="0.25">
      <c r="A84" s="72" t="s">
        <v>6</v>
      </c>
      <c r="B84" s="78">
        <f>1+MAX($B$13:B83)</f>
        <v>18</v>
      </c>
      <c r="C84" s="59" t="s">
        <v>183</v>
      </c>
      <c r="D84" s="79"/>
      <c r="E84" s="59" t="s">
        <v>142</v>
      </c>
      <c r="F84" s="80" t="s">
        <v>184</v>
      </c>
      <c r="G84" s="59" t="s">
        <v>144</v>
      </c>
      <c r="H84" s="60">
        <v>250</v>
      </c>
      <c r="I84" s="83"/>
      <c r="J84" s="60" t="str">
        <f>IF(ISNUMBER(I84),ROUND(H84*I84,3),"")</f>
        <v/>
      </c>
      <c r="K84" s="62"/>
      <c r="L84" s="77">
        <f>ROUND(H84*K84,2)</f>
        <v>0</v>
      </c>
    </row>
    <row r="85" spans="1:12" x14ac:dyDescent="0.2">
      <c r="A85" s="72" t="s">
        <v>5</v>
      </c>
      <c r="B85" s="15"/>
      <c r="C85" s="12"/>
      <c r="D85" s="12"/>
      <c r="E85" s="12"/>
      <c r="F85" s="81"/>
      <c r="G85" s="6"/>
      <c r="H85" s="6"/>
      <c r="I85" s="6"/>
      <c r="J85" s="6"/>
      <c r="K85" s="6"/>
      <c r="L85" s="16"/>
    </row>
    <row r="86" spans="1:12" ht="20" x14ac:dyDescent="0.2">
      <c r="A86" s="72" t="s">
        <v>7</v>
      </c>
      <c r="B86" s="15"/>
      <c r="C86" s="12"/>
      <c r="D86" s="12"/>
      <c r="E86" s="12"/>
      <c r="F86" s="82" t="s">
        <v>146</v>
      </c>
      <c r="G86" s="6"/>
      <c r="H86" s="6"/>
      <c r="I86" s="6"/>
      <c r="J86" s="6"/>
      <c r="K86" s="6"/>
      <c r="L86" s="16"/>
    </row>
    <row r="87" spans="1:12" ht="10.5" thickBot="1" x14ac:dyDescent="0.25">
      <c r="A87" s="72" t="s">
        <v>8</v>
      </c>
      <c r="B87" s="17"/>
      <c r="C87" s="14"/>
      <c r="D87" s="14"/>
      <c r="E87" s="14"/>
      <c r="F87" s="113" t="s">
        <v>130</v>
      </c>
      <c r="G87" s="7"/>
      <c r="H87" s="7"/>
      <c r="I87" s="7"/>
      <c r="J87" s="7"/>
      <c r="K87" s="7"/>
      <c r="L87" s="18"/>
    </row>
    <row r="88" spans="1:12" ht="11" thickBot="1" x14ac:dyDescent="0.25">
      <c r="A88" s="72" t="s">
        <v>6</v>
      </c>
      <c r="B88" s="78">
        <f>1+MAX($B$13:B87)</f>
        <v>19</v>
      </c>
      <c r="C88" s="59" t="s">
        <v>185</v>
      </c>
      <c r="D88" s="79"/>
      <c r="E88" s="59" t="s">
        <v>142</v>
      </c>
      <c r="F88" s="80" t="s">
        <v>186</v>
      </c>
      <c r="G88" s="59" t="s">
        <v>144</v>
      </c>
      <c r="H88" s="60">
        <v>32</v>
      </c>
      <c r="I88" s="83"/>
      <c r="J88" s="60" t="str">
        <f>IF(ISNUMBER(I88),ROUND(H88*I88,3),"")</f>
        <v/>
      </c>
      <c r="K88" s="62"/>
      <c r="L88" s="77">
        <f>ROUND(H88*K88,2)</f>
        <v>0</v>
      </c>
    </row>
    <row r="89" spans="1:12" x14ac:dyDescent="0.2">
      <c r="A89" s="72" t="s">
        <v>5</v>
      </c>
      <c r="B89" s="15"/>
      <c r="C89" s="12"/>
      <c r="D89" s="12"/>
      <c r="E89" s="12"/>
      <c r="F89" s="81"/>
      <c r="G89" s="6"/>
      <c r="H89" s="6"/>
      <c r="I89" s="6"/>
      <c r="J89" s="6"/>
      <c r="K89" s="6"/>
      <c r="L89" s="16"/>
    </row>
    <row r="90" spans="1:12" ht="20" x14ac:dyDescent="0.2">
      <c r="A90" s="72" t="s">
        <v>7</v>
      </c>
      <c r="B90" s="15"/>
      <c r="C90" s="12"/>
      <c r="D90" s="12"/>
      <c r="E90" s="12"/>
      <c r="F90" s="82" t="s">
        <v>146</v>
      </c>
      <c r="G90" s="6"/>
      <c r="H90" s="6"/>
      <c r="I90" s="6"/>
      <c r="J90" s="6"/>
      <c r="K90" s="6"/>
      <c r="L90" s="16"/>
    </row>
    <row r="91" spans="1:12" ht="10.5" thickBot="1" x14ac:dyDescent="0.25">
      <c r="A91" s="72" t="s">
        <v>8</v>
      </c>
      <c r="B91" s="17"/>
      <c r="C91" s="14"/>
      <c r="D91" s="14"/>
      <c r="E91" s="14"/>
      <c r="F91" s="113" t="s">
        <v>130</v>
      </c>
      <c r="G91" s="7"/>
      <c r="H91" s="7"/>
      <c r="I91" s="7"/>
      <c r="J91" s="7"/>
      <c r="K91" s="7"/>
      <c r="L91" s="18"/>
    </row>
    <row r="92" spans="1:12" ht="11" thickBot="1" x14ac:dyDescent="0.25">
      <c r="A92" s="72" t="s">
        <v>6</v>
      </c>
      <c r="B92" s="78">
        <f>1+MAX($B$13:B91)</f>
        <v>20</v>
      </c>
      <c r="C92" s="59" t="s">
        <v>187</v>
      </c>
      <c r="D92" s="79"/>
      <c r="E92" s="59" t="s">
        <v>142</v>
      </c>
      <c r="F92" s="80" t="s">
        <v>188</v>
      </c>
      <c r="G92" s="59" t="s">
        <v>152</v>
      </c>
      <c r="H92" s="60">
        <v>94</v>
      </c>
      <c r="I92" s="83"/>
      <c r="J92" s="60" t="str">
        <f>IF(ISNUMBER(I92),ROUND(H92*I92,3),"")</f>
        <v/>
      </c>
      <c r="K92" s="62"/>
      <c r="L92" s="77">
        <f>ROUND(H92*K92,2)</f>
        <v>0</v>
      </c>
    </row>
    <row r="93" spans="1:12" x14ac:dyDescent="0.2">
      <c r="A93" s="72" t="s">
        <v>5</v>
      </c>
      <c r="B93" s="15"/>
      <c r="C93" s="12"/>
      <c r="D93" s="12"/>
      <c r="E93" s="12"/>
      <c r="F93" s="81"/>
      <c r="G93" s="6"/>
      <c r="H93" s="6"/>
      <c r="I93" s="6"/>
      <c r="J93" s="6"/>
      <c r="K93" s="6"/>
      <c r="L93" s="16"/>
    </row>
    <row r="94" spans="1:12" ht="20" x14ac:dyDescent="0.2">
      <c r="A94" s="72" t="s">
        <v>7</v>
      </c>
      <c r="B94" s="15"/>
      <c r="C94" s="12"/>
      <c r="D94" s="12"/>
      <c r="E94" s="12"/>
      <c r="F94" s="82" t="s">
        <v>146</v>
      </c>
      <c r="G94" s="6"/>
      <c r="H94" s="6"/>
      <c r="I94" s="6"/>
      <c r="J94" s="6"/>
      <c r="K94" s="6"/>
      <c r="L94" s="16"/>
    </row>
    <row r="95" spans="1:12" ht="10.5" thickBot="1" x14ac:dyDescent="0.25">
      <c r="A95" s="72" t="s">
        <v>8</v>
      </c>
      <c r="B95" s="17"/>
      <c r="C95" s="14"/>
      <c r="D95" s="14"/>
      <c r="E95" s="14"/>
      <c r="F95" s="113" t="s">
        <v>130</v>
      </c>
      <c r="G95" s="7"/>
      <c r="H95" s="7"/>
      <c r="I95" s="7"/>
      <c r="J95" s="7"/>
      <c r="K95" s="7"/>
      <c r="L95" s="18"/>
    </row>
    <row r="96" spans="1:12" ht="11" thickBot="1" x14ac:dyDescent="0.25">
      <c r="A96" s="72" t="s">
        <v>6</v>
      </c>
      <c r="B96" s="78">
        <f>1+MAX($B$13:B95)</f>
        <v>21</v>
      </c>
      <c r="C96" s="59" t="s">
        <v>189</v>
      </c>
      <c r="D96" s="79"/>
      <c r="E96" s="59" t="s">
        <v>142</v>
      </c>
      <c r="F96" s="80" t="s">
        <v>190</v>
      </c>
      <c r="G96" s="59" t="s">
        <v>152</v>
      </c>
      <c r="H96" s="60">
        <v>24</v>
      </c>
      <c r="I96" s="83"/>
      <c r="J96" s="60" t="str">
        <f>IF(ISNUMBER(I96),ROUND(H96*I96,3),"")</f>
        <v/>
      </c>
      <c r="K96" s="62"/>
      <c r="L96" s="77">
        <f>ROUND(H96*K96,2)</f>
        <v>0</v>
      </c>
    </row>
    <row r="97" spans="1:12" x14ac:dyDescent="0.2">
      <c r="A97" s="72" t="s">
        <v>5</v>
      </c>
      <c r="B97" s="15"/>
      <c r="C97" s="12"/>
      <c r="D97" s="12"/>
      <c r="E97" s="12"/>
      <c r="F97" s="81"/>
      <c r="G97" s="6"/>
      <c r="H97" s="6"/>
      <c r="I97" s="6"/>
      <c r="J97" s="6"/>
      <c r="K97" s="6"/>
      <c r="L97" s="16"/>
    </row>
    <row r="98" spans="1:12" ht="20" x14ac:dyDescent="0.2">
      <c r="A98" s="72" t="s">
        <v>7</v>
      </c>
      <c r="B98" s="15"/>
      <c r="C98" s="12"/>
      <c r="D98" s="12"/>
      <c r="E98" s="12"/>
      <c r="F98" s="82" t="s">
        <v>146</v>
      </c>
      <c r="G98" s="6"/>
      <c r="H98" s="6"/>
      <c r="I98" s="6"/>
      <c r="J98" s="6"/>
      <c r="K98" s="6"/>
      <c r="L98" s="16"/>
    </row>
    <row r="99" spans="1:12" ht="10.5" thickBot="1" x14ac:dyDescent="0.25">
      <c r="A99" s="72" t="s">
        <v>8</v>
      </c>
      <c r="B99" s="17"/>
      <c r="C99" s="14"/>
      <c r="D99" s="14"/>
      <c r="E99" s="14"/>
      <c r="F99" s="113" t="s">
        <v>130</v>
      </c>
      <c r="G99" s="7"/>
      <c r="H99" s="7"/>
      <c r="I99" s="7"/>
      <c r="J99" s="7"/>
      <c r="K99" s="7"/>
      <c r="L99" s="18"/>
    </row>
    <row r="100" spans="1:12" ht="11" thickBot="1" x14ac:dyDescent="0.25">
      <c r="A100" s="72" t="s">
        <v>6</v>
      </c>
      <c r="B100" s="78">
        <f>1+MAX($B$13:B99)</f>
        <v>22</v>
      </c>
      <c r="C100" s="59" t="s">
        <v>191</v>
      </c>
      <c r="D100" s="79"/>
      <c r="E100" s="59" t="s">
        <v>142</v>
      </c>
      <c r="F100" s="80" t="s">
        <v>192</v>
      </c>
      <c r="G100" s="59" t="s">
        <v>152</v>
      </c>
      <c r="H100" s="60">
        <v>2</v>
      </c>
      <c r="I100" s="83"/>
      <c r="J100" s="60" t="str">
        <f>IF(ISNUMBER(I100),ROUND(H100*I100,3),"")</f>
        <v/>
      </c>
      <c r="K100" s="62"/>
      <c r="L100" s="77">
        <f>ROUND(H100*K100,2)</f>
        <v>0</v>
      </c>
    </row>
    <row r="101" spans="1:12" x14ac:dyDescent="0.2">
      <c r="A101" s="72" t="s">
        <v>5</v>
      </c>
      <c r="B101" s="15"/>
      <c r="C101" s="12"/>
      <c r="D101" s="12"/>
      <c r="E101" s="12"/>
      <c r="F101" s="81"/>
      <c r="G101" s="6"/>
      <c r="H101" s="6"/>
      <c r="I101" s="6"/>
      <c r="J101" s="6"/>
      <c r="K101" s="6"/>
      <c r="L101" s="16"/>
    </row>
    <row r="102" spans="1:12" ht="20" x14ac:dyDescent="0.2">
      <c r="A102" s="72" t="s">
        <v>7</v>
      </c>
      <c r="B102" s="15"/>
      <c r="C102" s="12"/>
      <c r="D102" s="12"/>
      <c r="E102" s="12"/>
      <c r="F102" s="82" t="s">
        <v>146</v>
      </c>
      <c r="G102" s="6"/>
      <c r="H102" s="6"/>
      <c r="I102" s="6"/>
      <c r="J102" s="6"/>
      <c r="K102" s="6"/>
      <c r="L102" s="16"/>
    </row>
    <row r="103" spans="1:12" ht="10.5" thickBot="1" x14ac:dyDescent="0.25">
      <c r="A103" s="72" t="s">
        <v>8</v>
      </c>
      <c r="B103" s="17"/>
      <c r="C103" s="14"/>
      <c r="D103" s="14"/>
      <c r="E103" s="14"/>
      <c r="F103" s="113" t="s">
        <v>130</v>
      </c>
      <c r="G103" s="7"/>
      <c r="H103" s="7"/>
      <c r="I103" s="7"/>
      <c r="J103" s="7"/>
      <c r="K103" s="7"/>
      <c r="L103" s="18"/>
    </row>
    <row r="104" spans="1:12" ht="11" thickBot="1" x14ac:dyDescent="0.25">
      <c r="A104" s="72" t="s">
        <v>6</v>
      </c>
      <c r="B104" s="78">
        <f>1+MAX($B$13:B103)</f>
        <v>23</v>
      </c>
      <c r="C104" s="59" t="s">
        <v>193</v>
      </c>
      <c r="D104" s="79"/>
      <c r="E104" s="59" t="s">
        <v>142</v>
      </c>
      <c r="F104" s="80" t="s">
        <v>194</v>
      </c>
      <c r="G104" s="59" t="s">
        <v>152</v>
      </c>
      <c r="H104" s="60">
        <v>16</v>
      </c>
      <c r="I104" s="83"/>
      <c r="J104" s="60" t="str">
        <f>IF(ISNUMBER(I104),ROUND(H104*I104,3),"")</f>
        <v/>
      </c>
      <c r="K104" s="62"/>
      <c r="L104" s="77">
        <f>ROUND(H104*K104,2)</f>
        <v>0</v>
      </c>
    </row>
    <row r="105" spans="1:12" x14ac:dyDescent="0.2">
      <c r="A105" s="72" t="s">
        <v>5</v>
      </c>
      <c r="B105" s="15"/>
      <c r="C105" s="12"/>
      <c r="D105" s="12"/>
      <c r="E105" s="12"/>
      <c r="F105" s="81"/>
      <c r="G105" s="6"/>
      <c r="H105" s="6"/>
      <c r="I105" s="6"/>
      <c r="J105" s="6"/>
      <c r="K105" s="6"/>
      <c r="L105" s="16"/>
    </row>
    <row r="106" spans="1:12" ht="20" x14ac:dyDescent="0.2">
      <c r="A106" s="72" t="s">
        <v>7</v>
      </c>
      <c r="B106" s="15"/>
      <c r="C106" s="12"/>
      <c r="D106" s="12"/>
      <c r="E106" s="12"/>
      <c r="F106" s="82" t="s">
        <v>146</v>
      </c>
      <c r="G106" s="6"/>
      <c r="H106" s="6"/>
      <c r="I106" s="6"/>
      <c r="J106" s="6"/>
      <c r="K106" s="6"/>
      <c r="L106" s="16"/>
    </row>
    <row r="107" spans="1:12" ht="10.5" thickBot="1" x14ac:dyDescent="0.25">
      <c r="A107" s="72" t="s">
        <v>8</v>
      </c>
      <c r="B107" s="17"/>
      <c r="C107" s="14"/>
      <c r="D107" s="14"/>
      <c r="E107" s="14"/>
      <c r="F107" s="113" t="s">
        <v>130</v>
      </c>
      <c r="G107" s="7"/>
      <c r="H107" s="7"/>
      <c r="I107" s="7"/>
      <c r="J107" s="7"/>
      <c r="K107" s="7"/>
      <c r="L107" s="18"/>
    </row>
    <row r="108" spans="1:12" ht="11" thickBot="1" x14ac:dyDescent="0.25">
      <c r="A108" s="72" t="s">
        <v>6</v>
      </c>
      <c r="B108" s="78">
        <f>1+MAX($B$13:B107)</f>
        <v>24</v>
      </c>
      <c r="C108" s="59" t="s">
        <v>195</v>
      </c>
      <c r="D108" s="79"/>
      <c r="E108" s="59" t="s">
        <v>142</v>
      </c>
      <c r="F108" s="80" t="s">
        <v>196</v>
      </c>
      <c r="G108" s="59" t="s">
        <v>152</v>
      </c>
      <c r="H108" s="60">
        <v>136</v>
      </c>
      <c r="I108" s="83"/>
      <c r="J108" s="60" t="str">
        <f>IF(ISNUMBER(I108),ROUND(H108*I108,3),"")</f>
        <v/>
      </c>
      <c r="K108" s="62"/>
      <c r="L108" s="77">
        <f>ROUND(H108*K108,2)</f>
        <v>0</v>
      </c>
    </row>
    <row r="109" spans="1:12" x14ac:dyDescent="0.2">
      <c r="A109" s="72" t="s">
        <v>5</v>
      </c>
      <c r="B109" s="15"/>
      <c r="C109" s="12"/>
      <c r="D109" s="12"/>
      <c r="E109" s="12"/>
      <c r="F109" s="81"/>
      <c r="G109" s="6"/>
      <c r="H109" s="6"/>
      <c r="I109" s="6"/>
      <c r="J109" s="6"/>
      <c r="K109" s="6"/>
      <c r="L109" s="16"/>
    </row>
    <row r="110" spans="1:12" ht="20" x14ac:dyDescent="0.2">
      <c r="A110" s="72" t="s">
        <v>7</v>
      </c>
      <c r="B110" s="15"/>
      <c r="C110" s="12"/>
      <c r="D110" s="12"/>
      <c r="E110" s="12"/>
      <c r="F110" s="82" t="s">
        <v>146</v>
      </c>
      <c r="G110" s="6"/>
      <c r="H110" s="6"/>
      <c r="I110" s="6"/>
      <c r="J110" s="6"/>
      <c r="K110" s="6"/>
      <c r="L110" s="16"/>
    </row>
    <row r="111" spans="1:12" ht="10.5" thickBot="1" x14ac:dyDescent="0.25">
      <c r="A111" s="72" t="s">
        <v>8</v>
      </c>
      <c r="B111" s="17"/>
      <c r="C111" s="14"/>
      <c r="D111" s="14"/>
      <c r="E111" s="14"/>
      <c r="F111" s="113" t="s">
        <v>130</v>
      </c>
      <c r="G111" s="7"/>
      <c r="H111" s="7"/>
      <c r="I111" s="7"/>
      <c r="J111" s="7"/>
      <c r="K111" s="7"/>
      <c r="L111" s="18"/>
    </row>
    <row r="112" spans="1:12" ht="11" thickBot="1" x14ac:dyDescent="0.25">
      <c r="A112" s="72" t="s">
        <v>6</v>
      </c>
      <c r="B112" s="78">
        <f>1+MAX($B$13:B111)</f>
        <v>25</v>
      </c>
      <c r="C112" s="59" t="s">
        <v>197</v>
      </c>
      <c r="D112" s="79"/>
      <c r="E112" s="59" t="s">
        <v>142</v>
      </c>
      <c r="F112" s="80" t="s">
        <v>198</v>
      </c>
      <c r="G112" s="59" t="s">
        <v>152</v>
      </c>
      <c r="H112" s="60">
        <v>1</v>
      </c>
      <c r="I112" s="83"/>
      <c r="J112" s="60" t="str">
        <f>IF(ISNUMBER(I112),ROUND(H112*I112,3),"")</f>
        <v/>
      </c>
      <c r="K112" s="62"/>
      <c r="L112" s="77">
        <f>ROUND(H112*K112,2)</f>
        <v>0</v>
      </c>
    </row>
    <row r="113" spans="1:12" x14ac:dyDescent="0.2">
      <c r="A113" s="72" t="s">
        <v>5</v>
      </c>
      <c r="B113" s="15"/>
      <c r="C113" s="12"/>
      <c r="D113" s="12"/>
      <c r="E113" s="12"/>
      <c r="F113" s="81"/>
      <c r="G113" s="6"/>
      <c r="H113" s="6"/>
      <c r="I113" s="6"/>
      <c r="J113" s="6"/>
      <c r="K113" s="6"/>
      <c r="L113" s="16"/>
    </row>
    <row r="114" spans="1:12" ht="20" x14ac:dyDescent="0.2">
      <c r="A114" s="72" t="s">
        <v>7</v>
      </c>
      <c r="B114" s="15"/>
      <c r="C114" s="12"/>
      <c r="D114" s="12"/>
      <c r="E114" s="12"/>
      <c r="F114" s="82" t="s">
        <v>146</v>
      </c>
      <c r="G114" s="6"/>
      <c r="H114" s="6"/>
      <c r="I114" s="6"/>
      <c r="J114" s="6"/>
      <c r="K114" s="6"/>
      <c r="L114" s="16"/>
    </row>
    <row r="115" spans="1:12" ht="10.5" thickBot="1" x14ac:dyDescent="0.25">
      <c r="A115" s="72" t="s">
        <v>8</v>
      </c>
      <c r="B115" s="17"/>
      <c r="C115" s="14"/>
      <c r="D115" s="14"/>
      <c r="E115" s="14"/>
      <c r="F115" s="113" t="s">
        <v>130</v>
      </c>
      <c r="G115" s="7"/>
      <c r="H115" s="7"/>
      <c r="I115" s="7"/>
      <c r="J115" s="7"/>
      <c r="K115" s="7"/>
      <c r="L115" s="18"/>
    </row>
    <row r="116" spans="1:12" ht="20.5" thickBot="1" x14ac:dyDescent="0.25">
      <c r="A116" s="72" t="s">
        <v>6</v>
      </c>
      <c r="B116" s="78">
        <f>1+MAX($B$13:B115)</f>
        <v>26</v>
      </c>
      <c r="C116" s="59" t="s">
        <v>199</v>
      </c>
      <c r="D116" s="79"/>
      <c r="E116" s="59" t="s">
        <v>200</v>
      </c>
      <c r="F116" s="80" t="s">
        <v>201</v>
      </c>
      <c r="G116" s="59" t="s">
        <v>152</v>
      </c>
      <c r="H116" s="60">
        <v>2</v>
      </c>
      <c r="I116" s="83"/>
      <c r="J116" s="60" t="str">
        <f>IF(ISNUMBER(I116),ROUND(H116*I116,3),"")</f>
        <v/>
      </c>
      <c r="K116" s="62"/>
      <c r="L116" s="77">
        <f>ROUND(H116*K116,2)</f>
        <v>0</v>
      </c>
    </row>
    <row r="117" spans="1:12" x14ac:dyDescent="0.2">
      <c r="A117" s="72" t="s">
        <v>5</v>
      </c>
      <c r="B117" s="15"/>
      <c r="C117" s="12"/>
      <c r="D117" s="12"/>
      <c r="E117" s="12"/>
      <c r="F117" s="81"/>
      <c r="G117" s="6"/>
      <c r="H117" s="6"/>
      <c r="I117" s="6"/>
      <c r="J117" s="6"/>
      <c r="K117" s="6"/>
      <c r="L117" s="16"/>
    </row>
    <row r="118" spans="1:12" ht="20" x14ac:dyDescent="0.2">
      <c r="A118" s="72" t="s">
        <v>7</v>
      </c>
      <c r="B118" s="15"/>
      <c r="C118" s="12"/>
      <c r="D118" s="12"/>
      <c r="E118" s="12"/>
      <c r="F118" s="82" t="s">
        <v>146</v>
      </c>
      <c r="G118" s="6"/>
      <c r="H118" s="6"/>
      <c r="I118" s="6"/>
      <c r="J118" s="6"/>
      <c r="K118" s="6"/>
      <c r="L118" s="16"/>
    </row>
    <row r="119" spans="1:12" ht="90.5" thickBot="1" x14ac:dyDescent="0.25">
      <c r="A119" s="72" t="s">
        <v>8</v>
      </c>
      <c r="B119" s="17"/>
      <c r="C119" s="14"/>
      <c r="D119" s="14"/>
      <c r="E119" s="14"/>
      <c r="F119" s="113" t="s">
        <v>202</v>
      </c>
      <c r="G119" s="7"/>
      <c r="H119" s="7"/>
      <c r="I119" s="7"/>
      <c r="J119" s="7"/>
      <c r="K119" s="7"/>
      <c r="L119" s="18"/>
    </row>
    <row r="120" spans="1:12" ht="20.5" thickBot="1" x14ac:dyDescent="0.25">
      <c r="A120" s="72" t="s">
        <v>6</v>
      </c>
      <c r="B120" s="78">
        <f>1+MAX($B$13:B119)</f>
        <v>27</v>
      </c>
      <c r="C120" s="59" t="s">
        <v>203</v>
      </c>
      <c r="D120" s="79"/>
      <c r="E120" s="59" t="s">
        <v>200</v>
      </c>
      <c r="F120" s="80" t="s">
        <v>204</v>
      </c>
      <c r="G120" s="59" t="s">
        <v>152</v>
      </c>
      <c r="H120" s="60">
        <v>2</v>
      </c>
      <c r="I120" s="83"/>
      <c r="J120" s="60" t="str">
        <f>IF(ISNUMBER(I120),ROUND(H120*I120,3),"")</f>
        <v/>
      </c>
      <c r="K120" s="62"/>
      <c r="L120" s="77">
        <f>ROUND(H120*K120,2)</f>
        <v>0</v>
      </c>
    </row>
    <row r="121" spans="1:12" x14ac:dyDescent="0.2">
      <c r="A121" s="72" t="s">
        <v>5</v>
      </c>
      <c r="B121" s="15"/>
      <c r="C121" s="12"/>
      <c r="D121" s="12"/>
      <c r="E121" s="12"/>
      <c r="F121" s="81"/>
      <c r="G121" s="6"/>
      <c r="H121" s="6"/>
      <c r="I121" s="6"/>
      <c r="J121" s="6"/>
      <c r="K121" s="6"/>
      <c r="L121" s="16"/>
    </row>
    <row r="122" spans="1:12" ht="20" x14ac:dyDescent="0.2">
      <c r="A122" s="72" t="s">
        <v>7</v>
      </c>
      <c r="B122" s="15"/>
      <c r="C122" s="12"/>
      <c r="D122" s="12"/>
      <c r="E122" s="12"/>
      <c r="F122" s="82" t="s">
        <v>146</v>
      </c>
      <c r="G122" s="6"/>
      <c r="H122" s="6"/>
      <c r="I122" s="6"/>
      <c r="J122" s="6"/>
      <c r="K122" s="6"/>
      <c r="L122" s="16"/>
    </row>
    <row r="123" spans="1:12" ht="150.5" thickBot="1" x14ac:dyDescent="0.25">
      <c r="A123" s="72" t="s">
        <v>8</v>
      </c>
      <c r="B123" s="17"/>
      <c r="C123" s="14"/>
      <c r="D123" s="14"/>
      <c r="E123" s="14"/>
      <c r="F123" s="113" t="s">
        <v>205</v>
      </c>
      <c r="G123" s="7"/>
      <c r="H123" s="7"/>
      <c r="I123" s="7"/>
      <c r="J123" s="7"/>
      <c r="K123" s="7"/>
      <c r="L123" s="18"/>
    </row>
    <row r="124" spans="1:12" ht="11" thickBot="1" x14ac:dyDescent="0.25">
      <c r="A124" s="72" t="s">
        <v>6</v>
      </c>
      <c r="B124" s="78">
        <f>1+MAX($B$13:B123)</f>
        <v>28</v>
      </c>
      <c r="C124" s="59" t="s">
        <v>206</v>
      </c>
      <c r="D124" s="79"/>
      <c r="E124" s="59" t="s">
        <v>200</v>
      </c>
      <c r="F124" s="80" t="s">
        <v>207</v>
      </c>
      <c r="G124" s="59" t="s">
        <v>152</v>
      </c>
      <c r="H124" s="60">
        <v>1</v>
      </c>
      <c r="I124" s="83"/>
      <c r="J124" s="60" t="str">
        <f>IF(ISNUMBER(I124),ROUND(H124*I124,3),"")</f>
        <v/>
      </c>
      <c r="K124" s="62"/>
      <c r="L124" s="77">
        <f>ROUND(H124*K124,2)</f>
        <v>0</v>
      </c>
    </row>
    <row r="125" spans="1:12" x14ac:dyDescent="0.2">
      <c r="A125" s="72" t="s">
        <v>5</v>
      </c>
      <c r="B125" s="15"/>
      <c r="C125" s="12"/>
      <c r="D125" s="12"/>
      <c r="E125" s="12"/>
      <c r="F125" s="81"/>
      <c r="G125" s="6"/>
      <c r="H125" s="6"/>
      <c r="I125" s="6"/>
      <c r="J125" s="6"/>
      <c r="K125" s="6"/>
      <c r="L125" s="16"/>
    </row>
    <row r="126" spans="1:12" ht="20" x14ac:dyDescent="0.2">
      <c r="A126" s="72" t="s">
        <v>7</v>
      </c>
      <c r="B126" s="15"/>
      <c r="C126" s="12"/>
      <c r="D126" s="12"/>
      <c r="E126" s="12"/>
      <c r="F126" s="82" t="s">
        <v>146</v>
      </c>
      <c r="G126" s="6"/>
      <c r="H126" s="6"/>
      <c r="I126" s="6"/>
      <c r="J126" s="6"/>
      <c r="K126" s="6"/>
      <c r="L126" s="16"/>
    </row>
    <row r="127" spans="1:12" ht="90.5" thickBot="1" x14ac:dyDescent="0.25">
      <c r="A127" s="72" t="s">
        <v>8</v>
      </c>
      <c r="B127" s="17"/>
      <c r="C127" s="14"/>
      <c r="D127" s="14"/>
      <c r="E127" s="14"/>
      <c r="F127" s="113" t="s">
        <v>202</v>
      </c>
      <c r="G127" s="7"/>
      <c r="H127" s="7"/>
      <c r="I127" s="7"/>
      <c r="J127" s="7"/>
      <c r="K127" s="7"/>
      <c r="L127" s="18"/>
    </row>
    <row r="128" spans="1:12" ht="20.5" thickBot="1" x14ac:dyDescent="0.25">
      <c r="A128" s="72" t="s">
        <v>6</v>
      </c>
      <c r="B128" s="78">
        <f>1+MAX($B$13:B127)</f>
        <v>29</v>
      </c>
      <c r="C128" s="59" t="s">
        <v>208</v>
      </c>
      <c r="D128" s="79"/>
      <c r="E128" s="59" t="s">
        <v>200</v>
      </c>
      <c r="F128" s="80" t="s">
        <v>209</v>
      </c>
      <c r="G128" s="59" t="s">
        <v>152</v>
      </c>
      <c r="H128" s="60">
        <v>2</v>
      </c>
      <c r="I128" s="83"/>
      <c r="J128" s="60" t="str">
        <f>IF(ISNUMBER(I128),ROUND(H128*I128,3),"")</f>
        <v/>
      </c>
      <c r="K128" s="62"/>
      <c r="L128" s="77">
        <f>ROUND(H128*K128,2)</f>
        <v>0</v>
      </c>
    </row>
    <row r="129" spans="1:12" x14ac:dyDescent="0.2">
      <c r="A129" s="72" t="s">
        <v>5</v>
      </c>
      <c r="B129" s="15"/>
      <c r="C129" s="12"/>
      <c r="D129" s="12"/>
      <c r="E129" s="12"/>
      <c r="F129" s="81"/>
      <c r="G129" s="6"/>
      <c r="H129" s="6"/>
      <c r="I129" s="6"/>
      <c r="J129" s="6"/>
      <c r="K129" s="6"/>
      <c r="L129" s="16"/>
    </row>
    <row r="130" spans="1:12" ht="20" x14ac:dyDescent="0.2">
      <c r="A130" s="72" t="s">
        <v>7</v>
      </c>
      <c r="B130" s="15"/>
      <c r="C130" s="12"/>
      <c r="D130" s="12"/>
      <c r="E130" s="12"/>
      <c r="F130" s="82" t="s">
        <v>146</v>
      </c>
      <c r="G130" s="6"/>
      <c r="H130" s="6"/>
      <c r="I130" s="6"/>
      <c r="J130" s="6"/>
      <c r="K130" s="6"/>
      <c r="L130" s="16"/>
    </row>
    <row r="131" spans="1:12" ht="90.5" thickBot="1" x14ac:dyDescent="0.25">
      <c r="A131" s="72" t="s">
        <v>8</v>
      </c>
      <c r="B131" s="17"/>
      <c r="C131" s="14"/>
      <c r="D131" s="14"/>
      <c r="E131" s="14"/>
      <c r="F131" s="113" t="s">
        <v>202</v>
      </c>
      <c r="G131" s="7"/>
      <c r="H131" s="7"/>
      <c r="I131" s="7"/>
      <c r="J131" s="7"/>
      <c r="K131" s="7"/>
      <c r="L131" s="18"/>
    </row>
    <row r="132" spans="1:12" ht="11" thickBot="1" x14ac:dyDescent="0.25">
      <c r="A132" s="72" t="s">
        <v>6</v>
      </c>
      <c r="B132" s="78">
        <f>1+MAX($B$13:B131)</f>
        <v>30</v>
      </c>
      <c r="C132" s="59" t="s">
        <v>210</v>
      </c>
      <c r="D132" s="79"/>
      <c r="E132" s="59" t="s">
        <v>200</v>
      </c>
      <c r="F132" s="80" t="s">
        <v>211</v>
      </c>
      <c r="G132" s="59" t="s">
        <v>152</v>
      </c>
      <c r="H132" s="60">
        <v>1</v>
      </c>
      <c r="I132" s="83"/>
      <c r="J132" s="60" t="str">
        <f>IF(ISNUMBER(I132),ROUND(H132*I132,3),"")</f>
        <v/>
      </c>
      <c r="K132" s="62"/>
      <c r="L132" s="77">
        <f>ROUND(H132*K132,2)</f>
        <v>0</v>
      </c>
    </row>
    <row r="133" spans="1:12" x14ac:dyDescent="0.2">
      <c r="A133" s="72" t="s">
        <v>5</v>
      </c>
      <c r="B133" s="15"/>
      <c r="C133" s="12"/>
      <c r="D133" s="12"/>
      <c r="E133" s="12"/>
      <c r="F133" s="81"/>
      <c r="G133" s="6"/>
      <c r="H133" s="6"/>
      <c r="I133" s="6"/>
      <c r="J133" s="6"/>
      <c r="K133" s="6"/>
      <c r="L133" s="16"/>
    </row>
    <row r="134" spans="1:12" ht="20" x14ac:dyDescent="0.2">
      <c r="A134" s="72" t="s">
        <v>7</v>
      </c>
      <c r="B134" s="15"/>
      <c r="C134" s="12"/>
      <c r="D134" s="12"/>
      <c r="E134" s="12"/>
      <c r="F134" s="82" t="s">
        <v>146</v>
      </c>
      <c r="G134" s="6"/>
      <c r="H134" s="6"/>
      <c r="I134" s="6"/>
      <c r="J134" s="6"/>
      <c r="K134" s="6"/>
      <c r="L134" s="16"/>
    </row>
    <row r="135" spans="1:12" ht="90.5" thickBot="1" x14ac:dyDescent="0.25">
      <c r="A135" s="72" t="s">
        <v>8</v>
      </c>
      <c r="B135" s="17"/>
      <c r="C135" s="14"/>
      <c r="D135" s="14"/>
      <c r="E135" s="14"/>
      <c r="F135" s="113" t="s">
        <v>202</v>
      </c>
      <c r="G135" s="7"/>
      <c r="H135" s="7"/>
      <c r="I135" s="7"/>
      <c r="J135" s="7"/>
      <c r="K135" s="7"/>
      <c r="L135" s="18"/>
    </row>
    <row r="136" spans="1:12" ht="11" thickBot="1" x14ac:dyDescent="0.25">
      <c r="A136" s="72" t="s">
        <v>6</v>
      </c>
      <c r="B136" s="78">
        <f>1+MAX($B$13:B135)</f>
        <v>31</v>
      </c>
      <c r="C136" s="59" t="s">
        <v>212</v>
      </c>
      <c r="D136" s="79"/>
      <c r="E136" s="59" t="s">
        <v>200</v>
      </c>
      <c r="F136" s="80" t="s">
        <v>213</v>
      </c>
      <c r="G136" s="59" t="s">
        <v>152</v>
      </c>
      <c r="H136" s="60">
        <v>1</v>
      </c>
      <c r="I136" s="83"/>
      <c r="J136" s="60" t="str">
        <f>IF(ISNUMBER(I136),ROUND(H136*I136,3),"")</f>
        <v/>
      </c>
      <c r="K136" s="62"/>
      <c r="L136" s="77">
        <f>ROUND(H136*K136,2)</f>
        <v>0</v>
      </c>
    </row>
    <row r="137" spans="1:12" x14ac:dyDescent="0.2">
      <c r="A137" s="72" t="s">
        <v>5</v>
      </c>
      <c r="B137" s="15"/>
      <c r="C137" s="12"/>
      <c r="D137" s="12"/>
      <c r="E137" s="12"/>
      <c r="F137" s="81"/>
      <c r="G137" s="6"/>
      <c r="H137" s="6"/>
      <c r="I137" s="6"/>
      <c r="J137" s="6"/>
      <c r="K137" s="6"/>
      <c r="L137" s="16"/>
    </row>
    <row r="138" spans="1:12" ht="20" x14ac:dyDescent="0.2">
      <c r="A138" s="72" t="s">
        <v>7</v>
      </c>
      <c r="B138" s="15"/>
      <c r="C138" s="12"/>
      <c r="D138" s="12"/>
      <c r="E138" s="12"/>
      <c r="F138" s="82" t="s">
        <v>146</v>
      </c>
      <c r="G138" s="6"/>
      <c r="H138" s="6"/>
      <c r="I138" s="6"/>
      <c r="J138" s="6"/>
      <c r="K138" s="6"/>
      <c r="L138" s="16"/>
    </row>
    <row r="139" spans="1:12" ht="90.5" thickBot="1" x14ac:dyDescent="0.25">
      <c r="A139" s="72" t="s">
        <v>8</v>
      </c>
      <c r="B139" s="17"/>
      <c r="C139" s="14"/>
      <c r="D139" s="14"/>
      <c r="E139" s="14"/>
      <c r="F139" s="113" t="s">
        <v>202</v>
      </c>
      <c r="G139" s="7"/>
      <c r="H139" s="7"/>
      <c r="I139" s="7"/>
      <c r="J139" s="7"/>
      <c r="K139" s="7"/>
      <c r="L139" s="18"/>
    </row>
    <row r="140" spans="1:12" ht="11" thickBot="1" x14ac:dyDescent="0.25">
      <c r="A140" s="72" t="s">
        <v>6</v>
      </c>
      <c r="B140" s="78">
        <f>1+MAX($B$13:B139)</f>
        <v>32</v>
      </c>
      <c r="C140" s="59" t="s">
        <v>214</v>
      </c>
      <c r="D140" s="79"/>
      <c r="E140" s="59" t="s">
        <v>200</v>
      </c>
      <c r="F140" s="80" t="s">
        <v>215</v>
      </c>
      <c r="G140" s="59" t="s">
        <v>216</v>
      </c>
      <c r="H140" s="60">
        <v>13</v>
      </c>
      <c r="I140" s="83"/>
      <c r="J140" s="60" t="str">
        <f>IF(ISNUMBER(I140),ROUND(H140*I140,3),"")</f>
        <v/>
      </c>
      <c r="K140" s="62"/>
      <c r="L140" s="77">
        <f>ROUND(H140*K140,2)</f>
        <v>0</v>
      </c>
    </row>
    <row r="141" spans="1:12" x14ac:dyDescent="0.2">
      <c r="A141" s="72" t="s">
        <v>5</v>
      </c>
      <c r="B141" s="15"/>
      <c r="C141" s="12"/>
      <c r="D141" s="12"/>
      <c r="E141" s="12"/>
      <c r="F141" s="81"/>
      <c r="G141" s="6"/>
      <c r="H141" s="6"/>
      <c r="I141" s="6"/>
      <c r="J141" s="6"/>
      <c r="K141" s="6"/>
      <c r="L141" s="16"/>
    </row>
    <row r="142" spans="1:12" ht="20" x14ac:dyDescent="0.2">
      <c r="A142" s="72" t="s">
        <v>7</v>
      </c>
      <c r="B142" s="15"/>
      <c r="C142" s="12"/>
      <c r="D142" s="12"/>
      <c r="E142" s="12"/>
      <c r="F142" s="82" t="s">
        <v>146</v>
      </c>
      <c r="G142" s="6"/>
      <c r="H142" s="6"/>
      <c r="I142" s="6"/>
      <c r="J142" s="6"/>
      <c r="K142" s="6"/>
      <c r="L142" s="16"/>
    </row>
    <row r="143" spans="1:12" ht="40.5" thickBot="1" x14ac:dyDescent="0.25">
      <c r="A143" s="72" t="s">
        <v>8</v>
      </c>
      <c r="B143" s="17"/>
      <c r="C143" s="14"/>
      <c r="D143" s="14"/>
      <c r="E143" s="14"/>
      <c r="F143" s="113" t="s">
        <v>217</v>
      </c>
      <c r="G143" s="7"/>
      <c r="H143" s="7"/>
      <c r="I143" s="7"/>
      <c r="J143" s="7"/>
      <c r="K143" s="7"/>
      <c r="L143" s="18"/>
    </row>
    <row r="144" spans="1:12" ht="11" thickBot="1" x14ac:dyDescent="0.25">
      <c r="A144" s="72" t="s">
        <v>6</v>
      </c>
      <c r="B144" s="78">
        <f>1+MAX($B$13:B143)</f>
        <v>33</v>
      </c>
      <c r="C144" s="59" t="s">
        <v>218</v>
      </c>
      <c r="D144" s="79"/>
      <c r="E144" s="59" t="s">
        <v>200</v>
      </c>
      <c r="F144" s="80" t="s">
        <v>219</v>
      </c>
      <c r="G144" s="59" t="s">
        <v>152</v>
      </c>
      <c r="H144" s="60">
        <v>2</v>
      </c>
      <c r="I144" s="83"/>
      <c r="J144" s="60" t="str">
        <f>IF(ISNUMBER(I144),ROUND(H144*I144,3),"")</f>
        <v/>
      </c>
      <c r="K144" s="62"/>
      <c r="L144" s="77">
        <f>ROUND(H144*K144,2)</f>
        <v>0</v>
      </c>
    </row>
    <row r="145" spans="1:12" x14ac:dyDescent="0.2">
      <c r="A145" s="72" t="s">
        <v>5</v>
      </c>
      <c r="B145" s="15"/>
      <c r="C145" s="12"/>
      <c r="D145" s="12"/>
      <c r="E145" s="12"/>
      <c r="F145" s="81"/>
      <c r="G145" s="6"/>
      <c r="H145" s="6"/>
      <c r="I145" s="6"/>
      <c r="J145" s="6"/>
      <c r="K145" s="6"/>
      <c r="L145" s="16"/>
    </row>
    <row r="146" spans="1:12" ht="20" x14ac:dyDescent="0.2">
      <c r="A146" s="72" t="s">
        <v>7</v>
      </c>
      <c r="B146" s="15"/>
      <c r="C146" s="12"/>
      <c r="D146" s="12"/>
      <c r="E146" s="12"/>
      <c r="F146" s="82" t="s">
        <v>146</v>
      </c>
      <c r="G146" s="6"/>
      <c r="H146" s="6"/>
      <c r="I146" s="6"/>
      <c r="J146" s="6"/>
      <c r="K146" s="6"/>
      <c r="L146" s="16"/>
    </row>
    <row r="147" spans="1:12" ht="120.5" thickBot="1" x14ac:dyDescent="0.25">
      <c r="A147" s="72" t="s">
        <v>8</v>
      </c>
      <c r="B147" s="17"/>
      <c r="C147" s="14"/>
      <c r="D147" s="14"/>
      <c r="E147" s="14"/>
      <c r="F147" s="113" t="s">
        <v>220</v>
      </c>
      <c r="G147" s="7"/>
      <c r="H147" s="7"/>
      <c r="I147" s="7"/>
      <c r="J147" s="7"/>
      <c r="K147" s="7"/>
      <c r="L147" s="18"/>
    </row>
    <row r="148" spans="1:12" ht="11" thickBot="1" x14ac:dyDescent="0.25">
      <c r="A148" s="72" t="s">
        <v>6</v>
      </c>
      <c r="B148" s="78">
        <f>1+MAX($B$13:B147)</f>
        <v>34</v>
      </c>
      <c r="C148" s="59" t="s">
        <v>221</v>
      </c>
      <c r="D148" s="79"/>
      <c r="E148" s="59" t="s">
        <v>200</v>
      </c>
      <c r="F148" s="80" t="s">
        <v>222</v>
      </c>
      <c r="G148" s="59" t="s">
        <v>152</v>
      </c>
      <c r="H148" s="60">
        <v>2</v>
      </c>
      <c r="I148" s="83"/>
      <c r="J148" s="60" t="str">
        <f>IF(ISNUMBER(I148),ROUND(H148*I148,3),"")</f>
        <v/>
      </c>
      <c r="K148" s="62"/>
      <c r="L148" s="77">
        <f>ROUND(H148*K148,2)</f>
        <v>0</v>
      </c>
    </row>
    <row r="149" spans="1:12" x14ac:dyDescent="0.2">
      <c r="A149" s="72" t="s">
        <v>5</v>
      </c>
      <c r="B149" s="15"/>
      <c r="C149" s="12"/>
      <c r="D149" s="12"/>
      <c r="E149" s="12"/>
      <c r="F149" s="81"/>
      <c r="G149" s="6"/>
      <c r="H149" s="6"/>
      <c r="I149" s="6"/>
      <c r="J149" s="6"/>
      <c r="K149" s="6"/>
      <c r="L149" s="16"/>
    </row>
    <row r="150" spans="1:12" ht="20" x14ac:dyDescent="0.2">
      <c r="A150" s="72" t="s">
        <v>7</v>
      </c>
      <c r="B150" s="15"/>
      <c r="C150" s="12"/>
      <c r="D150" s="12"/>
      <c r="E150" s="12"/>
      <c r="F150" s="82" t="s">
        <v>146</v>
      </c>
      <c r="G150" s="6"/>
      <c r="H150" s="6"/>
      <c r="I150" s="6"/>
      <c r="J150" s="6"/>
      <c r="K150" s="6"/>
      <c r="L150" s="16"/>
    </row>
    <row r="151" spans="1:12" ht="120.5" thickBot="1" x14ac:dyDescent="0.25">
      <c r="A151" s="72" t="s">
        <v>8</v>
      </c>
      <c r="B151" s="17"/>
      <c r="C151" s="14"/>
      <c r="D151" s="14"/>
      <c r="E151" s="14"/>
      <c r="F151" s="113" t="s">
        <v>220</v>
      </c>
      <c r="G151" s="7"/>
      <c r="H151" s="7"/>
      <c r="I151" s="7"/>
      <c r="J151" s="7"/>
      <c r="K151" s="7"/>
      <c r="L151" s="18"/>
    </row>
    <row r="152" spans="1:12" ht="11" thickBot="1" x14ac:dyDescent="0.25">
      <c r="A152" s="72" t="s">
        <v>6</v>
      </c>
      <c r="B152" s="78">
        <f>1+MAX($B$13:B151)</f>
        <v>35</v>
      </c>
      <c r="C152" s="59" t="s">
        <v>223</v>
      </c>
      <c r="D152" s="79"/>
      <c r="E152" s="59" t="s">
        <v>200</v>
      </c>
      <c r="F152" s="80" t="s">
        <v>224</v>
      </c>
      <c r="G152" s="59" t="s">
        <v>152</v>
      </c>
      <c r="H152" s="60">
        <v>2</v>
      </c>
      <c r="I152" s="83"/>
      <c r="J152" s="60" t="str">
        <f>IF(ISNUMBER(I152),ROUND(H152*I152,3),"")</f>
        <v/>
      </c>
      <c r="K152" s="62"/>
      <c r="L152" s="77">
        <f>ROUND(H152*K152,2)</f>
        <v>0</v>
      </c>
    </row>
    <row r="153" spans="1:12" x14ac:dyDescent="0.2">
      <c r="A153" s="72" t="s">
        <v>5</v>
      </c>
      <c r="B153" s="15"/>
      <c r="C153" s="12"/>
      <c r="D153" s="12"/>
      <c r="E153" s="12"/>
      <c r="F153" s="81"/>
      <c r="G153" s="6"/>
      <c r="H153" s="6"/>
      <c r="I153" s="6"/>
      <c r="J153" s="6"/>
      <c r="K153" s="6"/>
      <c r="L153" s="16"/>
    </row>
    <row r="154" spans="1:12" ht="20" x14ac:dyDescent="0.2">
      <c r="A154" s="72" t="s">
        <v>7</v>
      </c>
      <c r="B154" s="15"/>
      <c r="C154" s="12"/>
      <c r="D154" s="12"/>
      <c r="E154" s="12"/>
      <c r="F154" s="82" t="s">
        <v>146</v>
      </c>
      <c r="G154" s="6"/>
      <c r="H154" s="6"/>
      <c r="I154" s="6"/>
      <c r="J154" s="6"/>
      <c r="K154" s="6"/>
      <c r="L154" s="16"/>
    </row>
    <row r="155" spans="1:12" ht="120.5" thickBot="1" x14ac:dyDescent="0.25">
      <c r="A155" s="72" t="s">
        <v>8</v>
      </c>
      <c r="B155" s="17"/>
      <c r="C155" s="14"/>
      <c r="D155" s="14"/>
      <c r="E155" s="14"/>
      <c r="F155" s="113" t="s">
        <v>220</v>
      </c>
      <c r="G155" s="7"/>
      <c r="H155" s="7"/>
      <c r="I155" s="7"/>
      <c r="J155" s="7"/>
      <c r="K155" s="7"/>
      <c r="L155" s="18"/>
    </row>
    <row r="156" spans="1:12" ht="11" thickBot="1" x14ac:dyDescent="0.25">
      <c r="A156" s="72" t="s">
        <v>6</v>
      </c>
      <c r="B156" s="78">
        <f>1+MAX($B$13:B155)</f>
        <v>36</v>
      </c>
      <c r="C156" s="59" t="s">
        <v>225</v>
      </c>
      <c r="D156" s="79"/>
      <c r="E156" s="59" t="s">
        <v>200</v>
      </c>
      <c r="F156" s="80" t="s">
        <v>226</v>
      </c>
      <c r="G156" s="59" t="s">
        <v>152</v>
      </c>
      <c r="H156" s="60">
        <v>1</v>
      </c>
      <c r="I156" s="83"/>
      <c r="J156" s="60" t="str">
        <f>IF(ISNUMBER(I156),ROUND(H156*I156,3),"")</f>
        <v/>
      </c>
      <c r="K156" s="62"/>
      <c r="L156" s="77">
        <f>ROUND(H156*K156,2)</f>
        <v>0</v>
      </c>
    </row>
    <row r="157" spans="1:12" x14ac:dyDescent="0.2">
      <c r="A157" s="72" t="s">
        <v>5</v>
      </c>
      <c r="B157" s="15"/>
      <c r="C157" s="12"/>
      <c r="D157" s="12"/>
      <c r="E157" s="12"/>
      <c r="F157" s="81"/>
      <c r="G157" s="6"/>
      <c r="H157" s="6"/>
      <c r="I157" s="6"/>
      <c r="J157" s="6"/>
      <c r="K157" s="6"/>
      <c r="L157" s="16"/>
    </row>
    <row r="158" spans="1:12" ht="20" x14ac:dyDescent="0.2">
      <c r="A158" s="72" t="s">
        <v>7</v>
      </c>
      <c r="B158" s="15"/>
      <c r="C158" s="12"/>
      <c r="D158" s="12"/>
      <c r="E158" s="12"/>
      <c r="F158" s="82" t="s">
        <v>146</v>
      </c>
      <c r="G158" s="6"/>
      <c r="H158" s="6"/>
      <c r="I158" s="6"/>
      <c r="J158" s="6"/>
      <c r="K158" s="6"/>
      <c r="L158" s="16"/>
    </row>
    <row r="159" spans="1:12" ht="120.5" thickBot="1" x14ac:dyDescent="0.25">
      <c r="A159" s="72" t="s">
        <v>8</v>
      </c>
      <c r="B159" s="17"/>
      <c r="C159" s="14"/>
      <c r="D159" s="14"/>
      <c r="E159" s="14"/>
      <c r="F159" s="113" t="s">
        <v>220</v>
      </c>
      <c r="G159" s="7"/>
      <c r="H159" s="7"/>
      <c r="I159" s="7"/>
      <c r="J159" s="7"/>
      <c r="K159" s="7"/>
      <c r="L159" s="18"/>
    </row>
    <row r="160" spans="1:12" ht="11" thickBot="1" x14ac:dyDescent="0.25">
      <c r="A160" s="72" t="s">
        <v>6</v>
      </c>
      <c r="B160" s="78">
        <f>1+MAX($B$13:B159)</f>
        <v>37</v>
      </c>
      <c r="C160" s="59" t="s">
        <v>227</v>
      </c>
      <c r="D160" s="79"/>
      <c r="E160" s="59" t="s">
        <v>200</v>
      </c>
      <c r="F160" s="80" t="s">
        <v>228</v>
      </c>
      <c r="G160" s="59" t="s">
        <v>152</v>
      </c>
      <c r="H160" s="60">
        <v>1</v>
      </c>
      <c r="I160" s="83"/>
      <c r="J160" s="60" t="str">
        <f>IF(ISNUMBER(I160),ROUND(H160*I160,3),"")</f>
        <v/>
      </c>
      <c r="K160" s="62"/>
      <c r="L160" s="77">
        <f>ROUND(H160*K160,2)</f>
        <v>0</v>
      </c>
    </row>
    <row r="161" spans="1:12" x14ac:dyDescent="0.2">
      <c r="A161" s="72" t="s">
        <v>5</v>
      </c>
      <c r="B161" s="15"/>
      <c r="C161" s="12"/>
      <c r="D161" s="12"/>
      <c r="E161" s="12"/>
      <c r="F161" s="81"/>
      <c r="G161" s="6"/>
      <c r="H161" s="6"/>
      <c r="I161" s="6"/>
      <c r="J161" s="6"/>
      <c r="K161" s="6"/>
      <c r="L161" s="16"/>
    </row>
    <row r="162" spans="1:12" ht="20" x14ac:dyDescent="0.2">
      <c r="A162" s="72" t="s">
        <v>7</v>
      </c>
      <c r="B162" s="15"/>
      <c r="C162" s="12"/>
      <c r="D162" s="12"/>
      <c r="E162" s="12"/>
      <c r="F162" s="82" t="s">
        <v>146</v>
      </c>
      <c r="G162" s="6"/>
      <c r="H162" s="6"/>
      <c r="I162" s="6"/>
      <c r="J162" s="6"/>
      <c r="K162" s="6"/>
      <c r="L162" s="16"/>
    </row>
    <row r="163" spans="1:12" ht="120.5" thickBot="1" x14ac:dyDescent="0.25">
      <c r="A163" s="72" t="s">
        <v>8</v>
      </c>
      <c r="B163" s="17"/>
      <c r="C163" s="14"/>
      <c r="D163" s="14"/>
      <c r="E163" s="14"/>
      <c r="F163" s="113" t="s">
        <v>220</v>
      </c>
      <c r="G163" s="7"/>
      <c r="H163" s="7"/>
      <c r="I163" s="7"/>
      <c r="J163" s="7"/>
      <c r="K163" s="7"/>
      <c r="L163" s="18"/>
    </row>
    <row r="164" spans="1:12" ht="11" thickBot="1" x14ac:dyDescent="0.25">
      <c r="A164" s="72" t="s">
        <v>6</v>
      </c>
      <c r="B164" s="78">
        <f>1+MAX($B$13:B163)</f>
        <v>38</v>
      </c>
      <c r="C164" s="59" t="s">
        <v>229</v>
      </c>
      <c r="D164" s="79"/>
      <c r="E164" s="59" t="s">
        <v>200</v>
      </c>
      <c r="F164" s="80" t="s">
        <v>230</v>
      </c>
      <c r="G164" s="59" t="s">
        <v>152</v>
      </c>
      <c r="H164" s="60">
        <v>1</v>
      </c>
      <c r="I164" s="83"/>
      <c r="J164" s="60" t="str">
        <f>IF(ISNUMBER(I164),ROUND(H164*I164,3),"")</f>
        <v/>
      </c>
      <c r="K164" s="62"/>
      <c r="L164" s="77">
        <f>ROUND(H164*K164,2)</f>
        <v>0</v>
      </c>
    </row>
    <row r="165" spans="1:12" x14ac:dyDescent="0.2">
      <c r="A165" s="72" t="s">
        <v>5</v>
      </c>
      <c r="B165" s="15"/>
      <c r="C165" s="12"/>
      <c r="D165" s="12"/>
      <c r="E165" s="12"/>
      <c r="F165" s="81"/>
      <c r="G165" s="6"/>
      <c r="H165" s="6"/>
      <c r="I165" s="6"/>
      <c r="J165" s="6"/>
      <c r="K165" s="6"/>
      <c r="L165" s="16"/>
    </row>
    <row r="166" spans="1:12" ht="20" x14ac:dyDescent="0.2">
      <c r="A166" s="72" t="s">
        <v>7</v>
      </c>
      <c r="B166" s="15"/>
      <c r="C166" s="12"/>
      <c r="D166" s="12"/>
      <c r="E166" s="12"/>
      <c r="F166" s="82" t="s">
        <v>146</v>
      </c>
      <c r="G166" s="6"/>
      <c r="H166" s="6"/>
      <c r="I166" s="6"/>
      <c r="J166" s="6"/>
      <c r="K166" s="6"/>
      <c r="L166" s="16"/>
    </row>
    <row r="167" spans="1:12" ht="120.5" thickBot="1" x14ac:dyDescent="0.25">
      <c r="A167" s="72" t="s">
        <v>8</v>
      </c>
      <c r="B167" s="17"/>
      <c r="C167" s="14"/>
      <c r="D167" s="14"/>
      <c r="E167" s="14"/>
      <c r="F167" s="113" t="s">
        <v>220</v>
      </c>
      <c r="G167" s="7"/>
      <c r="H167" s="7"/>
      <c r="I167" s="7"/>
      <c r="J167" s="7"/>
      <c r="K167" s="7"/>
      <c r="L167" s="18"/>
    </row>
    <row r="168" spans="1:12" ht="11" thickBot="1" x14ac:dyDescent="0.25">
      <c r="A168" s="72" t="s">
        <v>6</v>
      </c>
      <c r="B168" s="78">
        <f>1+MAX($B$13:B167)</f>
        <v>39</v>
      </c>
      <c r="C168" s="59" t="s">
        <v>231</v>
      </c>
      <c r="D168" s="79"/>
      <c r="E168" s="59" t="s">
        <v>200</v>
      </c>
      <c r="F168" s="80" t="s">
        <v>232</v>
      </c>
      <c r="G168" s="59" t="s">
        <v>152</v>
      </c>
      <c r="H168" s="60">
        <v>1</v>
      </c>
      <c r="I168" s="83"/>
      <c r="J168" s="60" t="str">
        <f>IF(ISNUMBER(I168),ROUND(H168*I168,3),"")</f>
        <v/>
      </c>
      <c r="K168" s="62"/>
      <c r="L168" s="77">
        <f>ROUND(H168*K168,2)</f>
        <v>0</v>
      </c>
    </row>
    <row r="169" spans="1:12" x14ac:dyDescent="0.2">
      <c r="A169" s="72" t="s">
        <v>5</v>
      </c>
      <c r="B169" s="15"/>
      <c r="C169" s="12"/>
      <c r="D169" s="12"/>
      <c r="E169" s="12"/>
      <c r="F169" s="81"/>
      <c r="G169" s="6"/>
      <c r="H169" s="6"/>
      <c r="I169" s="6"/>
      <c r="J169" s="6"/>
      <c r="K169" s="6"/>
      <c r="L169" s="16"/>
    </row>
    <row r="170" spans="1:12" ht="20" x14ac:dyDescent="0.2">
      <c r="A170" s="72" t="s">
        <v>7</v>
      </c>
      <c r="B170" s="15"/>
      <c r="C170" s="12"/>
      <c r="D170" s="12"/>
      <c r="E170" s="12"/>
      <c r="F170" s="82" t="s">
        <v>146</v>
      </c>
      <c r="G170" s="6"/>
      <c r="H170" s="6"/>
      <c r="I170" s="6"/>
      <c r="J170" s="6"/>
      <c r="K170" s="6"/>
      <c r="L170" s="16"/>
    </row>
    <row r="171" spans="1:12" ht="180.5" thickBot="1" x14ac:dyDescent="0.25">
      <c r="A171" s="72" t="s">
        <v>8</v>
      </c>
      <c r="B171" s="17"/>
      <c r="C171" s="14"/>
      <c r="D171" s="14"/>
      <c r="E171" s="14"/>
      <c r="F171" s="113" t="s">
        <v>233</v>
      </c>
      <c r="G171" s="7"/>
      <c r="H171" s="7"/>
      <c r="I171" s="7"/>
      <c r="J171" s="7"/>
      <c r="K171" s="7"/>
      <c r="L171" s="18"/>
    </row>
    <row r="172" spans="1:12" ht="11" thickBot="1" x14ac:dyDescent="0.25">
      <c r="A172" s="72" t="s">
        <v>6</v>
      </c>
      <c r="B172" s="78">
        <f>1+MAX($B$13:B171)</f>
        <v>40</v>
      </c>
      <c r="C172" s="59" t="s">
        <v>234</v>
      </c>
      <c r="D172" s="79"/>
      <c r="E172" s="59" t="s">
        <v>200</v>
      </c>
      <c r="F172" s="80" t="s">
        <v>235</v>
      </c>
      <c r="G172" s="59" t="s">
        <v>152</v>
      </c>
      <c r="H172" s="60">
        <v>12</v>
      </c>
      <c r="I172" s="83"/>
      <c r="J172" s="60" t="str">
        <f>IF(ISNUMBER(I172),ROUND(H172*I172,3),"")</f>
        <v/>
      </c>
      <c r="K172" s="62"/>
      <c r="L172" s="77">
        <f>ROUND(H172*K172,2)</f>
        <v>0</v>
      </c>
    </row>
    <row r="173" spans="1:12" x14ac:dyDescent="0.2">
      <c r="A173" s="72" t="s">
        <v>5</v>
      </c>
      <c r="B173" s="15"/>
      <c r="C173" s="12"/>
      <c r="D173" s="12"/>
      <c r="E173" s="12"/>
      <c r="F173" s="81"/>
      <c r="G173" s="6"/>
      <c r="H173" s="6"/>
      <c r="I173" s="6"/>
      <c r="J173" s="6"/>
      <c r="K173" s="6"/>
      <c r="L173" s="16"/>
    </row>
    <row r="174" spans="1:12" ht="20" x14ac:dyDescent="0.2">
      <c r="A174" s="72" t="s">
        <v>7</v>
      </c>
      <c r="B174" s="15"/>
      <c r="C174" s="12"/>
      <c r="D174" s="12"/>
      <c r="E174" s="12"/>
      <c r="F174" s="82" t="s">
        <v>146</v>
      </c>
      <c r="G174" s="6"/>
      <c r="H174" s="6"/>
      <c r="I174" s="6"/>
      <c r="J174" s="6"/>
      <c r="K174" s="6"/>
      <c r="L174" s="16"/>
    </row>
    <row r="175" spans="1:12" ht="30.5" thickBot="1" x14ac:dyDescent="0.25">
      <c r="A175" s="72" t="s">
        <v>8</v>
      </c>
      <c r="B175" s="17"/>
      <c r="C175" s="14"/>
      <c r="D175" s="14"/>
      <c r="E175" s="14"/>
      <c r="F175" s="113" t="s">
        <v>236</v>
      </c>
      <c r="G175" s="7"/>
      <c r="H175" s="7"/>
      <c r="I175" s="7"/>
      <c r="J175" s="7"/>
      <c r="K175" s="7"/>
      <c r="L175" s="18"/>
    </row>
    <row r="176" spans="1:12" ht="11" thickBot="1" x14ac:dyDescent="0.25">
      <c r="A176" s="72" t="s">
        <v>6</v>
      </c>
      <c r="B176" s="78">
        <f>1+MAX($B$13:B175)</f>
        <v>41</v>
      </c>
      <c r="C176" s="59" t="s">
        <v>237</v>
      </c>
      <c r="D176" s="79"/>
      <c r="E176" s="59" t="s">
        <v>200</v>
      </c>
      <c r="F176" s="80" t="s">
        <v>238</v>
      </c>
      <c r="G176" s="59" t="s">
        <v>152</v>
      </c>
      <c r="H176" s="60">
        <v>2</v>
      </c>
      <c r="I176" s="83"/>
      <c r="J176" s="60" t="str">
        <f>IF(ISNUMBER(I176),ROUND(H176*I176,3),"")</f>
        <v/>
      </c>
      <c r="K176" s="62"/>
      <c r="L176" s="77">
        <f>ROUND(H176*K176,2)</f>
        <v>0</v>
      </c>
    </row>
    <row r="177" spans="1:12" x14ac:dyDescent="0.2">
      <c r="A177" s="72" t="s">
        <v>5</v>
      </c>
      <c r="B177" s="15"/>
      <c r="C177" s="12"/>
      <c r="D177" s="12"/>
      <c r="E177" s="12"/>
      <c r="F177" s="81"/>
      <c r="G177" s="6"/>
      <c r="H177" s="6"/>
      <c r="I177" s="6"/>
      <c r="J177" s="6"/>
      <c r="K177" s="6"/>
      <c r="L177" s="16"/>
    </row>
    <row r="178" spans="1:12" ht="20" x14ac:dyDescent="0.2">
      <c r="A178" s="72" t="s">
        <v>7</v>
      </c>
      <c r="B178" s="15"/>
      <c r="C178" s="12"/>
      <c r="D178" s="12"/>
      <c r="E178" s="12"/>
      <c r="F178" s="82" t="s">
        <v>146</v>
      </c>
      <c r="G178" s="6"/>
      <c r="H178" s="6"/>
      <c r="I178" s="6"/>
      <c r="J178" s="6"/>
      <c r="K178" s="6"/>
      <c r="L178" s="16"/>
    </row>
    <row r="179" spans="1:12" ht="40.5" thickBot="1" x14ac:dyDescent="0.25">
      <c r="A179" s="72" t="s">
        <v>8</v>
      </c>
      <c r="B179" s="17"/>
      <c r="C179" s="14"/>
      <c r="D179" s="14"/>
      <c r="E179" s="14"/>
      <c r="F179" s="113" t="s">
        <v>239</v>
      </c>
      <c r="G179" s="7"/>
      <c r="H179" s="7"/>
      <c r="I179" s="7"/>
      <c r="J179" s="7"/>
      <c r="K179" s="7"/>
      <c r="L179" s="18"/>
    </row>
    <row r="180" spans="1:12" ht="11" thickBot="1" x14ac:dyDescent="0.25">
      <c r="A180" s="72" t="s">
        <v>6</v>
      </c>
      <c r="B180" s="78">
        <f>1+MAX($B$13:B179)</f>
        <v>42</v>
      </c>
      <c r="C180" s="59" t="s">
        <v>240</v>
      </c>
      <c r="D180" s="79"/>
      <c r="E180" s="59" t="s">
        <v>200</v>
      </c>
      <c r="F180" s="80" t="s">
        <v>241</v>
      </c>
      <c r="G180" s="59" t="s">
        <v>152</v>
      </c>
      <c r="H180" s="60">
        <v>1</v>
      </c>
      <c r="I180" s="83"/>
      <c r="J180" s="60" t="str">
        <f>IF(ISNUMBER(I180),ROUND(H180*I180,3),"")</f>
        <v/>
      </c>
      <c r="K180" s="62"/>
      <c r="L180" s="77">
        <f>ROUND(H180*K180,2)</f>
        <v>0</v>
      </c>
    </row>
    <row r="181" spans="1:12" x14ac:dyDescent="0.2">
      <c r="A181" s="72" t="s">
        <v>5</v>
      </c>
      <c r="B181" s="15"/>
      <c r="C181" s="12"/>
      <c r="D181" s="12"/>
      <c r="E181" s="12"/>
      <c r="F181" s="81"/>
      <c r="G181" s="6"/>
      <c r="H181" s="6"/>
      <c r="I181" s="6"/>
      <c r="J181" s="6"/>
      <c r="K181" s="6"/>
      <c r="L181" s="16"/>
    </row>
    <row r="182" spans="1:12" ht="20" x14ac:dyDescent="0.2">
      <c r="A182" s="72" t="s">
        <v>7</v>
      </c>
      <c r="B182" s="15"/>
      <c r="C182" s="12"/>
      <c r="D182" s="12"/>
      <c r="E182" s="12"/>
      <c r="F182" s="82" t="s">
        <v>146</v>
      </c>
      <c r="G182" s="6"/>
      <c r="H182" s="6"/>
      <c r="I182" s="6"/>
      <c r="J182" s="6"/>
      <c r="K182" s="6"/>
      <c r="L182" s="16"/>
    </row>
    <row r="183" spans="1:12" ht="40.5" thickBot="1" x14ac:dyDescent="0.25">
      <c r="A183" s="72" t="s">
        <v>8</v>
      </c>
      <c r="B183" s="17"/>
      <c r="C183" s="14"/>
      <c r="D183" s="14"/>
      <c r="E183" s="14"/>
      <c r="F183" s="113" t="s">
        <v>242</v>
      </c>
      <c r="G183" s="7"/>
      <c r="H183" s="7"/>
      <c r="I183" s="7"/>
      <c r="J183" s="7"/>
      <c r="K183" s="7"/>
      <c r="L183" s="18"/>
    </row>
    <row r="184" spans="1:12" ht="11" thickBot="1" x14ac:dyDescent="0.25">
      <c r="A184" s="72" t="s">
        <v>6</v>
      </c>
      <c r="B184" s="78">
        <f>1+MAX($B$13:B183)</f>
        <v>43</v>
      </c>
      <c r="C184" s="59" t="s">
        <v>243</v>
      </c>
      <c r="D184" s="79"/>
      <c r="E184" s="59" t="s">
        <v>200</v>
      </c>
      <c r="F184" s="80" t="s">
        <v>244</v>
      </c>
      <c r="G184" s="59" t="s">
        <v>152</v>
      </c>
      <c r="H184" s="60">
        <v>1</v>
      </c>
      <c r="I184" s="83"/>
      <c r="J184" s="60" t="str">
        <f>IF(ISNUMBER(I184),ROUND(H184*I184,3),"")</f>
        <v/>
      </c>
      <c r="K184" s="62"/>
      <c r="L184" s="77">
        <f>ROUND(H184*K184,2)</f>
        <v>0</v>
      </c>
    </row>
    <row r="185" spans="1:12" x14ac:dyDescent="0.2">
      <c r="A185" s="72" t="s">
        <v>5</v>
      </c>
      <c r="B185" s="15"/>
      <c r="C185" s="12"/>
      <c r="D185" s="12"/>
      <c r="E185" s="12"/>
      <c r="F185" s="81"/>
      <c r="G185" s="6"/>
      <c r="H185" s="6"/>
      <c r="I185" s="6"/>
      <c r="J185" s="6"/>
      <c r="K185" s="6"/>
      <c r="L185" s="16"/>
    </row>
    <row r="186" spans="1:12" ht="20" x14ac:dyDescent="0.2">
      <c r="A186" s="72" t="s">
        <v>7</v>
      </c>
      <c r="B186" s="15"/>
      <c r="C186" s="12"/>
      <c r="D186" s="12"/>
      <c r="E186" s="12"/>
      <c r="F186" s="82" t="s">
        <v>146</v>
      </c>
      <c r="G186" s="6"/>
      <c r="H186" s="6"/>
      <c r="I186" s="6"/>
      <c r="J186" s="6"/>
      <c r="K186" s="6"/>
      <c r="L186" s="16"/>
    </row>
    <row r="187" spans="1:12" ht="40.5" thickBot="1" x14ac:dyDescent="0.25">
      <c r="A187" s="72" t="s">
        <v>8</v>
      </c>
      <c r="B187" s="17"/>
      <c r="C187" s="14"/>
      <c r="D187" s="14"/>
      <c r="E187" s="14"/>
      <c r="F187" s="113" t="s">
        <v>245</v>
      </c>
      <c r="G187" s="7"/>
      <c r="H187" s="7"/>
      <c r="I187" s="7"/>
      <c r="J187" s="7"/>
      <c r="K187" s="7"/>
      <c r="L187" s="18"/>
    </row>
    <row r="188" spans="1:12" ht="11" thickBot="1" x14ac:dyDescent="0.25">
      <c r="A188" s="72" t="s">
        <v>6</v>
      </c>
      <c r="B188" s="78">
        <f>1+MAX($B$13:B187)</f>
        <v>44</v>
      </c>
      <c r="C188" s="59" t="s">
        <v>246</v>
      </c>
      <c r="D188" s="79"/>
      <c r="E188" s="59" t="s">
        <v>200</v>
      </c>
      <c r="F188" s="80" t="s">
        <v>247</v>
      </c>
      <c r="G188" s="59" t="s">
        <v>152</v>
      </c>
      <c r="H188" s="60">
        <v>1</v>
      </c>
      <c r="I188" s="83"/>
      <c r="J188" s="60" t="str">
        <f>IF(ISNUMBER(I188),ROUND(H188*I188,3),"")</f>
        <v/>
      </c>
      <c r="K188" s="62"/>
      <c r="L188" s="77">
        <f>ROUND(H188*K188,2)</f>
        <v>0</v>
      </c>
    </row>
    <row r="189" spans="1:12" x14ac:dyDescent="0.2">
      <c r="A189" s="72" t="s">
        <v>5</v>
      </c>
      <c r="B189" s="15"/>
      <c r="C189" s="12"/>
      <c r="D189" s="12"/>
      <c r="E189" s="12"/>
      <c r="F189" s="81"/>
      <c r="G189" s="6"/>
      <c r="H189" s="6"/>
      <c r="I189" s="6"/>
      <c r="J189" s="6"/>
      <c r="K189" s="6"/>
      <c r="L189" s="16"/>
    </row>
    <row r="190" spans="1:12" ht="20" x14ac:dyDescent="0.2">
      <c r="A190" s="72" t="s">
        <v>7</v>
      </c>
      <c r="B190" s="15"/>
      <c r="C190" s="12"/>
      <c r="D190" s="12"/>
      <c r="E190" s="12"/>
      <c r="F190" s="82" t="s">
        <v>146</v>
      </c>
      <c r="G190" s="6"/>
      <c r="H190" s="6"/>
      <c r="I190" s="6"/>
      <c r="J190" s="6"/>
      <c r="K190" s="6"/>
      <c r="L190" s="16"/>
    </row>
    <row r="191" spans="1:12" ht="70.5" thickBot="1" x14ac:dyDescent="0.25">
      <c r="A191" s="72" t="s">
        <v>8</v>
      </c>
      <c r="B191" s="17"/>
      <c r="C191" s="14"/>
      <c r="D191" s="14"/>
      <c r="E191" s="14"/>
      <c r="F191" s="113" t="s">
        <v>248</v>
      </c>
      <c r="G191" s="7"/>
      <c r="H191" s="7"/>
      <c r="I191" s="7"/>
      <c r="J191" s="7"/>
      <c r="K191" s="7"/>
      <c r="L191" s="18"/>
    </row>
    <row r="192" spans="1:12" ht="11" thickBot="1" x14ac:dyDescent="0.25">
      <c r="A192" s="72" t="s">
        <v>6</v>
      </c>
      <c r="B192" s="78">
        <f>1+MAX($B$13:B191)</f>
        <v>45</v>
      </c>
      <c r="C192" s="59" t="s">
        <v>249</v>
      </c>
      <c r="D192" s="79"/>
      <c r="E192" s="59" t="s">
        <v>142</v>
      </c>
      <c r="F192" s="80" t="s">
        <v>250</v>
      </c>
      <c r="G192" s="59" t="s">
        <v>152</v>
      </c>
      <c r="H192" s="60">
        <v>1</v>
      </c>
      <c r="I192" s="83"/>
      <c r="J192" s="60" t="str">
        <f>IF(ISNUMBER(I192),ROUND(H192*I192,3),"")</f>
        <v/>
      </c>
      <c r="K192" s="62"/>
      <c r="L192" s="77">
        <f>ROUND(H192*K192,2)</f>
        <v>0</v>
      </c>
    </row>
    <row r="193" spans="1:12" x14ac:dyDescent="0.2">
      <c r="A193" s="72" t="s">
        <v>5</v>
      </c>
      <c r="B193" s="15"/>
      <c r="C193" s="12"/>
      <c r="D193" s="12"/>
      <c r="E193" s="12"/>
      <c r="F193" s="81"/>
      <c r="G193" s="6"/>
      <c r="H193" s="6"/>
      <c r="I193" s="6"/>
      <c r="J193" s="6"/>
      <c r="K193" s="6"/>
      <c r="L193" s="16"/>
    </row>
    <row r="194" spans="1:12" ht="20" x14ac:dyDescent="0.2">
      <c r="A194" s="72" t="s">
        <v>7</v>
      </c>
      <c r="B194" s="15"/>
      <c r="C194" s="12"/>
      <c r="D194" s="12"/>
      <c r="E194" s="12"/>
      <c r="F194" s="82" t="s">
        <v>146</v>
      </c>
      <c r="G194" s="6"/>
      <c r="H194" s="6"/>
      <c r="I194" s="6"/>
      <c r="J194" s="6"/>
      <c r="K194" s="6"/>
      <c r="L194" s="16"/>
    </row>
    <row r="195" spans="1:12" ht="10.5" thickBot="1" x14ac:dyDescent="0.25">
      <c r="A195" s="72" t="s">
        <v>8</v>
      </c>
      <c r="B195" s="17"/>
      <c r="C195" s="14"/>
      <c r="D195" s="14"/>
      <c r="E195" s="14"/>
      <c r="F195" s="113" t="s">
        <v>130</v>
      </c>
      <c r="G195" s="7"/>
      <c r="H195" s="7"/>
      <c r="I195" s="7"/>
      <c r="J195" s="7"/>
      <c r="K195" s="7"/>
      <c r="L195" s="18"/>
    </row>
    <row r="196" spans="1:12" ht="20.5" thickBot="1" x14ac:dyDescent="0.25">
      <c r="A196" s="72" t="s">
        <v>6</v>
      </c>
      <c r="B196" s="78">
        <f>1+MAX($B$13:B195)</f>
        <v>46</v>
      </c>
      <c r="C196" s="59" t="s">
        <v>251</v>
      </c>
      <c r="D196" s="79"/>
      <c r="E196" s="59" t="s">
        <v>142</v>
      </c>
      <c r="F196" s="80" t="s">
        <v>252</v>
      </c>
      <c r="G196" s="59" t="s">
        <v>152</v>
      </c>
      <c r="H196" s="60">
        <v>1</v>
      </c>
      <c r="I196" s="83"/>
      <c r="J196" s="60" t="str">
        <f>IF(ISNUMBER(I196),ROUND(H196*I196,3),"")</f>
        <v/>
      </c>
      <c r="K196" s="62"/>
      <c r="L196" s="77">
        <f>ROUND(H196*K196,2)</f>
        <v>0</v>
      </c>
    </row>
    <row r="197" spans="1:12" x14ac:dyDescent="0.2">
      <c r="A197" s="72" t="s">
        <v>5</v>
      </c>
      <c r="B197" s="15"/>
      <c r="C197" s="12"/>
      <c r="D197" s="12"/>
      <c r="E197" s="12"/>
      <c r="F197" s="81"/>
      <c r="G197" s="6"/>
      <c r="H197" s="6"/>
      <c r="I197" s="6"/>
      <c r="J197" s="6"/>
      <c r="K197" s="6"/>
      <c r="L197" s="16"/>
    </row>
    <row r="198" spans="1:12" ht="20" x14ac:dyDescent="0.2">
      <c r="A198" s="72" t="s">
        <v>7</v>
      </c>
      <c r="B198" s="15"/>
      <c r="C198" s="12"/>
      <c r="D198" s="12"/>
      <c r="E198" s="12"/>
      <c r="F198" s="82" t="s">
        <v>146</v>
      </c>
      <c r="G198" s="6"/>
      <c r="H198" s="6"/>
      <c r="I198" s="6"/>
      <c r="J198" s="6"/>
      <c r="K198" s="6"/>
      <c r="L198" s="16"/>
    </row>
    <row r="199" spans="1:12" ht="10.5" thickBot="1" x14ac:dyDescent="0.25">
      <c r="A199" s="72" t="s">
        <v>8</v>
      </c>
      <c r="B199" s="17"/>
      <c r="C199" s="14"/>
      <c r="D199" s="14"/>
      <c r="E199" s="14"/>
      <c r="F199" s="113" t="s">
        <v>130</v>
      </c>
      <c r="G199" s="7"/>
      <c r="H199" s="7"/>
      <c r="I199" s="7"/>
      <c r="J199" s="7"/>
      <c r="K199" s="7"/>
      <c r="L199" s="18"/>
    </row>
    <row r="200" spans="1:12" ht="20.5" thickBot="1" x14ac:dyDescent="0.25">
      <c r="A200" s="72" t="s">
        <v>6</v>
      </c>
      <c r="B200" s="78">
        <f>1+MAX($B$13:B199)</f>
        <v>47</v>
      </c>
      <c r="C200" s="59" t="s">
        <v>253</v>
      </c>
      <c r="D200" s="79"/>
      <c r="E200" s="59" t="s">
        <v>142</v>
      </c>
      <c r="F200" s="80" t="s">
        <v>254</v>
      </c>
      <c r="G200" s="59" t="s">
        <v>152</v>
      </c>
      <c r="H200" s="60">
        <v>37</v>
      </c>
      <c r="I200" s="83"/>
      <c r="J200" s="60" t="str">
        <f>IF(ISNUMBER(I200),ROUND(H200*I200,3),"")</f>
        <v/>
      </c>
      <c r="K200" s="62"/>
      <c r="L200" s="77">
        <f>ROUND(H200*K200,2)</f>
        <v>0</v>
      </c>
    </row>
    <row r="201" spans="1:12" x14ac:dyDescent="0.2">
      <c r="A201" s="72" t="s">
        <v>5</v>
      </c>
      <c r="B201" s="15"/>
      <c r="C201" s="12"/>
      <c r="D201" s="12"/>
      <c r="E201" s="12"/>
      <c r="F201" s="81"/>
      <c r="G201" s="6"/>
      <c r="H201" s="6"/>
      <c r="I201" s="6"/>
      <c r="J201" s="6"/>
      <c r="K201" s="6"/>
      <c r="L201" s="16"/>
    </row>
    <row r="202" spans="1:12" ht="20" x14ac:dyDescent="0.2">
      <c r="A202" s="72" t="s">
        <v>7</v>
      </c>
      <c r="B202" s="15"/>
      <c r="C202" s="12"/>
      <c r="D202" s="12"/>
      <c r="E202" s="12"/>
      <c r="F202" s="82" t="s">
        <v>146</v>
      </c>
      <c r="G202" s="6"/>
      <c r="H202" s="6"/>
      <c r="I202" s="6"/>
      <c r="J202" s="6"/>
      <c r="K202" s="6"/>
      <c r="L202" s="16"/>
    </row>
    <row r="203" spans="1:12" ht="10.5" thickBot="1" x14ac:dyDescent="0.25">
      <c r="A203" s="72" t="s">
        <v>8</v>
      </c>
      <c r="B203" s="17"/>
      <c r="C203" s="14"/>
      <c r="D203" s="14"/>
      <c r="E203" s="14"/>
      <c r="F203" s="113" t="s">
        <v>130</v>
      </c>
      <c r="G203" s="7"/>
      <c r="H203" s="7"/>
      <c r="I203" s="7"/>
      <c r="J203" s="7"/>
      <c r="K203" s="7"/>
      <c r="L203" s="18"/>
    </row>
    <row r="204" spans="1:12" ht="11" thickBot="1" x14ac:dyDescent="0.25">
      <c r="A204" s="72" t="s">
        <v>6</v>
      </c>
      <c r="B204" s="78">
        <f>1+MAX($B$13:B203)</f>
        <v>48</v>
      </c>
      <c r="C204" s="59" t="s">
        <v>255</v>
      </c>
      <c r="D204" s="79"/>
      <c r="E204" s="59" t="s">
        <v>142</v>
      </c>
      <c r="F204" s="80" t="s">
        <v>256</v>
      </c>
      <c r="G204" s="59" t="s">
        <v>152</v>
      </c>
      <c r="H204" s="60">
        <v>1</v>
      </c>
      <c r="I204" s="83"/>
      <c r="J204" s="60" t="str">
        <f>IF(ISNUMBER(I204),ROUND(H204*I204,3),"")</f>
        <v/>
      </c>
      <c r="K204" s="62"/>
      <c r="L204" s="77">
        <f>ROUND(H204*K204,2)</f>
        <v>0</v>
      </c>
    </row>
    <row r="205" spans="1:12" x14ac:dyDescent="0.2">
      <c r="A205" s="72" t="s">
        <v>5</v>
      </c>
      <c r="B205" s="15"/>
      <c r="C205" s="12"/>
      <c r="D205" s="12"/>
      <c r="E205" s="12"/>
      <c r="F205" s="81"/>
      <c r="G205" s="6"/>
      <c r="H205" s="6"/>
      <c r="I205" s="6"/>
      <c r="J205" s="6"/>
      <c r="K205" s="6"/>
      <c r="L205" s="16"/>
    </row>
    <row r="206" spans="1:12" ht="20" x14ac:dyDescent="0.2">
      <c r="A206" s="72" t="s">
        <v>7</v>
      </c>
      <c r="B206" s="15"/>
      <c r="C206" s="12"/>
      <c r="D206" s="12"/>
      <c r="E206" s="12"/>
      <c r="F206" s="82" t="s">
        <v>146</v>
      </c>
      <c r="G206" s="6"/>
      <c r="H206" s="6"/>
      <c r="I206" s="6"/>
      <c r="J206" s="6"/>
      <c r="K206" s="6"/>
      <c r="L206" s="16"/>
    </row>
    <row r="207" spans="1:12" ht="10.5" thickBot="1" x14ac:dyDescent="0.25">
      <c r="A207" s="72" t="s">
        <v>8</v>
      </c>
      <c r="B207" s="17"/>
      <c r="C207" s="14"/>
      <c r="D207" s="14"/>
      <c r="E207" s="14"/>
      <c r="F207" s="113" t="s">
        <v>130</v>
      </c>
      <c r="G207" s="7"/>
      <c r="H207" s="7"/>
      <c r="I207" s="7"/>
      <c r="J207" s="7"/>
      <c r="K207" s="7"/>
      <c r="L207" s="18"/>
    </row>
    <row r="208" spans="1:12" ht="11" thickBot="1" x14ac:dyDescent="0.25">
      <c r="A208" s="72" t="s">
        <v>6</v>
      </c>
      <c r="B208" s="78">
        <f>1+MAX($B$13:B207)</f>
        <v>49</v>
      </c>
      <c r="C208" s="59" t="s">
        <v>257</v>
      </c>
      <c r="D208" s="79"/>
      <c r="E208" s="59" t="s">
        <v>142</v>
      </c>
      <c r="F208" s="80" t="s">
        <v>258</v>
      </c>
      <c r="G208" s="59" t="s">
        <v>152</v>
      </c>
      <c r="H208" s="60">
        <v>1</v>
      </c>
      <c r="I208" s="83"/>
      <c r="J208" s="60" t="str">
        <f>IF(ISNUMBER(I208),ROUND(H208*I208,3),"")</f>
        <v/>
      </c>
      <c r="K208" s="62"/>
      <c r="L208" s="77">
        <f>ROUND(H208*K208,2)</f>
        <v>0</v>
      </c>
    </row>
    <row r="209" spans="1:12" x14ac:dyDescent="0.2">
      <c r="A209" s="72" t="s">
        <v>5</v>
      </c>
      <c r="B209" s="15"/>
      <c r="C209" s="12"/>
      <c r="D209" s="12"/>
      <c r="E209" s="12"/>
      <c r="F209" s="81"/>
      <c r="G209" s="6"/>
      <c r="H209" s="6"/>
      <c r="I209" s="6"/>
      <c r="J209" s="6"/>
      <c r="K209" s="6"/>
      <c r="L209" s="16"/>
    </row>
    <row r="210" spans="1:12" ht="20" x14ac:dyDescent="0.2">
      <c r="A210" s="72" t="s">
        <v>7</v>
      </c>
      <c r="B210" s="15"/>
      <c r="C210" s="12"/>
      <c r="D210" s="12"/>
      <c r="E210" s="12"/>
      <c r="F210" s="82" t="s">
        <v>146</v>
      </c>
      <c r="G210" s="6"/>
      <c r="H210" s="6"/>
      <c r="I210" s="6"/>
      <c r="J210" s="6"/>
      <c r="K210" s="6"/>
      <c r="L210" s="16"/>
    </row>
    <row r="211" spans="1:12" ht="10.5" thickBot="1" x14ac:dyDescent="0.25">
      <c r="A211" s="72" t="s">
        <v>8</v>
      </c>
      <c r="B211" s="17"/>
      <c r="C211" s="14"/>
      <c r="D211" s="14"/>
      <c r="E211" s="14"/>
      <c r="F211" s="113" t="s">
        <v>130</v>
      </c>
      <c r="G211" s="7"/>
      <c r="H211" s="7"/>
      <c r="I211" s="7"/>
      <c r="J211" s="7"/>
      <c r="K211" s="7"/>
      <c r="L211" s="18"/>
    </row>
    <row r="212" spans="1:12" ht="11" thickBot="1" x14ac:dyDescent="0.25">
      <c r="A212" s="72" t="s">
        <v>6</v>
      </c>
      <c r="B212" s="78">
        <f>1+MAX($B$13:B211)</f>
        <v>50</v>
      </c>
      <c r="C212" s="59" t="s">
        <v>259</v>
      </c>
      <c r="D212" s="79"/>
      <c r="E212" s="59" t="s">
        <v>142</v>
      </c>
      <c r="F212" s="80" t="s">
        <v>260</v>
      </c>
      <c r="G212" s="59" t="s">
        <v>152</v>
      </c>
      <c r="H212" s="60">
        <v>59</v>
      </c>
      <c r="I212" s="83"/>
      <c r="J212" s="60" t="str">
        <f>IF(ISNUMBER(I212),ROUND(H212*I212,3),"")</f>
        <v/>
      </c>
      <c r="K212" s="62"/>
      <c r="L212" s="77">
        <f>ROUND(H212*K212,2)</f>
        <v>0</v>
      </c>
    </row>
    <row r="213" spans="1:12" x14ac:dyDescent="0.2">
      <c r="A213" s="72" t="s">
        <v>5</v>
      </c>
      <c r="B213" s="15"/>
      <c r="C213" s="12"/>
      <c r="D213" s="12"/>
      <c r="E213" s="12"/>
      <c r="F213" s="81"/>
      <c r="G213" s="6"/>
      <c r="H213" s="6"/>
      <c r="I213" s="6"/>
      <c r="J213" s="6"/>
      <c r="K213" s="6"/>
      <c r="L213" s="16"/>
    </row>
    <row r="214" spans="1:12" ht="20" x14ac:dyDescent="0.2">
      <c r="A214" s="72" t="s">
        <v>7</v>
      </c>
      <c r="B214" s="15"/>
      <c r="C214" s="12"/>
      <c r="D214" s="12"/>
      <c r="E214" s="12"/>
      <c r="F214" s="82" t="s">
        <v>146</v>
      </c>
      <c r="G214" s="6"/>
      <c r="H214" s="6"/>
      <c r="I214" s="6"/>
      <c r="J214" s="6"/>
      <c r="K214" s="6"/>
      <c r="L214" s="16"/>
    </row>
    <row r="215" spans="1:12" ht="10.5" thickBot="1" x14ac:dyDescent="0.25">
      <c r="A215" s="72" t="s">
        <v>8</v>
      </c>
      <c r="B215" s="17"/>
      <c r="C215" s="14"/>
      <c r="D215" s="14"/>
      <c r="E215" s="14"/>
      <c r="F215" s="113" t="s">
        <v>130</v>
      </c>
      <c r="G215" s="7"/>
      <c r="H215" s="7"/>
      <c r="I215" s="7"/>
      <c r="J215" s="7"/>
      <c r="K215" s="7"/>
      <c r="L215" s="18"/>
    </row>
    <row r="216" spans="1:12" ht="11" thickBot="1" x14ac:dyDescent="0.25">
      <c r="A216" s="72" t="s">
        <v>6</v>
      </c>
      <c r="B216" s="78">
        <f>1+MAX($B$13:B215)</f>
        <v>51</v>
      </c>
      <c r="C216" s="59" t="s">
        <v>261</v>
      </c>
      <c r="D216" s="79"/>
      <c r="E216" s="59" t="s">
        <v>142</v>
      </c>
      <c r="F216" s="80" t="s">
        <v>262</v>
      </c>
      <c r="G216" s="59" t="s">
        <v>152</v>
      </c>
      <c r="H216" s="60">
        <v>1</v>
      </c>
      <c r="I216" s="83"/>
      <c r="J216" s="60" t="str">
        <f>IF(ISNUMBER(I216),ROUND(H216*I216,3),"")</f>
        <v/>
      </c>
      <c r="K216" s="62"/>
      <c r="L216" s="77">
        <f>ROUND(H216*K216,2)</f>
        <v>0</v>
      </c>
    </row>
    <row r="217" spans="1:12" x14ac:dyDescent="0.2">
      <c r="A217" s="72" t="s">
        <v>5</v>
      </c>
      <c r="B217" s="15"/>
      <c r="C217" s="12"/>
      <c r="D217" s="12"/>
      <c r="E217" s="12"/>
      <c r="F217" s="81"/>
      <c r="G217" s="6"/>
      <c r="H217" s="6"/>
      <c r="I217" s="6"/>
      <c r="J217" s="6"/>
      <c r="K217" s="6"/>
      <c r="L217" s="16"/>
    </row>
    <row r="218" spans="1:12" ht="20" x14ac:dyDescent="0.2">
      <c r="A218" s="72" t="s">
        <v>7</v>
      </c>
      <c r="B218" s="15"/>
      <c r="C218" s="12"/>
      <c r="D218" s="12"/>
      <c r="E218" s="12"/>
      <c r="F218" s="82" t="s">
        <v>146</v>
      </c>
      <c r="G218" s="6"/>
      <c r="H218" s="6"/>
      <c r="I218" s="6"/>
      <c r="J218" s="6"/>
      <c r="K218" s="6"/>
      <c r="L218" s="16"/>
    </row>
    <row r="219" spans="1:12" ht="10.5" thickBot="1" x14ac:dyDescent="0.25">
      <c r="A219" s="72" t="s">
        <v>8</v>
      </c>
      <c r="B219" s="17"/>
      <c r="C219" s="14"/>
      <c r="D219" s="14"/>
      <c r="E219" s="14"/>
      <c r="F219" s="113" t="s">
        <v>130</v>
      </c>
      <c r="G219" s="7"/>
      <c r="H219" s="7"/>
      <c r="I219" s="7"/>
      <c r="J219" s="7"/>
      <c r="K219" s="7"/>
      <c r="L219" s="18"/>
    </row>
    <row r="220" spans="1:12" ht="11" thickBot="1" x14ac:dyDescent="0.25">
      <c r="A220" s="72" t="s">
        <v>6</v>
      </c>
      <c r="B220" s="78">
        <f>1+MAX($B$13:B219)</f>
        <v>52</v>
      </c>
      <c r="C220" s="59" t="s">
        <v>263</v>
      </c>
      <c r="D220" s="79"/>
      <c r="E220" s="59" t="s">
        <v>142</v>
      </c>
      <c r="F220" s="80" t="s">
        <v>264</v>
      </c>
      <c r="G220" s="59" t="s">
        <v>152</v>
      </c>
      <c r="H220" s="60">
        <v>8</v>
      </c>
      <c r="I220" s="83"/>
      <c r="J220" s="60" t="str">
        <f>IF(ISNUMBER(I220),ROUND(H220*I220,3),"")</f>
        <v/>
      </c>
      <c r="K220" s="62"/>
      <c r="L220" s="77">
        <f>ROUND(H220*K220,2)</f>
        <v>0</v>
      </c>
    </row>
    <row r="221" spans="1:12" x14ac:dyDescent="0.2">
      <c r="A221" s="72" t="s">
        <v>5</v>
      </c>
      <c r="B221" s="15"/>
      <c r="C221" s="12"/>
      <c r="D221" s="12"/>
      <c r="E221" s="12"/>
      <c r="F221" s="81"/>
      <c r="G221" s="6"/>
      <c r="H221" s="6"/>
      <c r="I221" s="6"/>
      <c r="J221" s="6"/>
      <c r="K221" s="6"/>
      <c r="L221" s="16"/>
    </row>
    <row r="222" spans="1:12" ht="20" x14ac:dyDescent="0.2">
      <c r="A222" s="72" t="s">
        <v>7</v>
      </c>
      <c r="B222" s="15"/>
      <c r="C222" s="12"/>
      <c r="D222" s="12"/>
      <c r="E222" s="12"/>
      <c r="F222" s="82" t="s">
        <v>146</v>
      </c>
      <c r="G222" s="6"/>
      <c r="H222" s="6"/>
      <c r="I222" s="6"/>
      <c r="J222" s="6"/>
      <c r="K222" s="6"/>
      <c r="L222" s="16"/>
    </row>
    <row r="223" spans="1:12" ht="10.5" thickBot="1" x14ac:dyDescent="0.25">
      <c r="A223" s="72" t="s">
        <v>8</v>
      </c>
      <c r="B223" s="17"/>
      <c r="C223" s="14"/>
      <c r="D223" s="14"/>
      <c r="E223" s="14"/>
      <c r="F223" s="113" t="s">
        <v>130</v>
      </c>
      <c r="G223" s="7"/>
      <c r="H223" s="7"/>
      <c r="I223" s="7"/>
      <c r="J223" s="7"/>
      <c r="K223" s="7"/>
      <c r="L223" s="18"/>
    </row>
    <row r="224" spans="1:12" ht="11" thickBot="1" x14ac:dyDescent="0.25">
      <c r="A224" s="72" t="s">
        <v>6</v>
      </c>
      <c r="B224" s="78">
        <f>1+MAX($B$13:B223)</f>
        <v>53</v>
      </c>
      <c r="C224" s="59" t="s">
        <v>265</v>
      </c>
      <c r="D224" s="79"/>
      <c r="E224" s="59" t="s">
        <v>142</v>
      </c>
      <c r="F224" s="80" t="s">
        <v>266</v>
      </c>
      <c r="G224" s="59" t="s">
        <v>152</v>
      </c>
      <c r="H224" s="60">
        <v>1</v>
      </c>
      <c r="I224" s="83"/>
      <c r="J224" s="60" t="str">
        <f>IF(ISNUMBER(I224),ROUND(H224*I224,3),"")</f>
        <v/>
      </c>
      <c r="K224" s="62"/>
      <c r="L224" s="77">
        <f>ROUND(H224*K224,2)</f>
        <v>0</v>
      </c>
    </row>
    <row r="225" spans="1:12" x14ac:dyDescent="0.2">
      <c r="A225" s="72" t="s">
        <v>5</v>
      </c>
      <c r="B225" s="15"/>
      <c r="C225" s="12"/>
      <c r="D225" s="12"/>
      <c r="E225" s="12"/>
      <c r="F225" s="81"/>
      <c r="G225" s="6"/>
      <c r="H225" s="6"/>
      <c r="I225" s="6"/>
      <c r="J225" s="6"/>
      <c r="K225" s="6"/>
      <c r="L225" s="16"/>
    </row>
    <row r="226" spans="1:12" ht="20" x14ac:dyDescent="0.2">
      <c r="A226" s="72" t="s">
        <v>7</v>
      </c>
      <c r="B226" s="15"/>
      <c r="C226" s="12"/>
      <c r="D226" s="12"/>
      <c r="E226" s="12"/>
      <c r="F226" s="82" t="s">
        <v>146</v>
      </c>
      <c r="G226" s="6"/>
      <c r="H226" s="6"/>
      <c r="I226" s="6"/>
      <c r="J226" s="6"/>
      <c r="K226" s="6"/>
      <c r="L226" s="16"/>
    </row>
    <row r="227" spans="1:12" ht="10.5" thickBot="1" x14ac:dyDescent="0.25">
      <c r="A227" s="72" t="s">
        <v>8</v>
      </c>
      <c r="B227" s="17"/>
      <c r="C227" s="14"/>
      <c r="D227" s="14"/>
      <c r="E227" s="14"/>
      <c r="F227" s="113" t="s">
        <v>130</v>
      </c>
      <c r="G227" s="7"/>
      <c r="H227" s="7"/>
      <c r="I227" s="7"/>
      <c r="J227" s="7"/>
      <c r="K227" s="7"/>
      <c r="L227" s="18"/>
    </row>
    <row r="228" spans="1:12" ht="11" thickBot="1" x14ac:dyDescent="0.25">
      <c r="A228" s="72" t="s">
        <v>6</v>
      </c>
      <c r="B228" s="78">
        <f>1+MAX($B$13:B227)</f>
        <v>54</v>
      </c>
      <c r="C228" s="59" t="s">
        <v>267</v>
      </c>
      <c r="D228" s="79"/>
      <c r="E228" s="59" t="s">
        <v>142</v>
      </c>
      <c r="F228" s="80" t="s">
        <v>268</v>
      </c>
      <c r="G228" s="59" t="s">
        <v>269</v>
      </c>
      <c r="H228" s="60">
        <v>80</v>
      </c>
      <c r="I228" s="83"/>
      <c r="J228" s="60" t="str">
        <f>IF(ISNUMBER(I228),ROUND(H228*I228,3),"")</f>
        <v/>
      </c>
      <c r="K228" s="62"/>
      <c r="L228" s="77">
        <f>ROUND(H228*K228,2)</f>
        <v>0</v>
      </c>
    </row>
    <row r="229" spans="1:12" x14ac:dyDescent="0.2">
      <c r="A229" s="72" t="s">
        <v>5</v>
      </c>
      <c r="B229" s="15"/>
      <c r="C229" s="12"/>
      <c r="D229" s="12"/>
      <c r="E229" s="12"/>
      <c r="F229" s="81"/>
      <c r="G229" s="6"/>
      <c r="H229" s="6"/>
      <c r="I229" s="6"/>
      <c r="J229" s="6"/>
      <c r="K229" s="6"/>
      <c r="L229" s="16"/>
    </row>
    <row r="230" spans="1:12" ht="20" x14ac:dyDescent="0.2">
      <c r="A230" s="72" t="s">
        <v>7</v>
      </c>
      <c r="B230" s="15"/>
      <c r="C230" s="12"/>
      <c r="D230" s="12"/>
      <c r="E230" s="12"/>
      <c r="F230" s="82" t="s">
        <v>146</v>
      </c>
      <c r="G230" s="6"/>
      <c r="H230" s="6"/>
      <c r="I230" s="6"/>
      <c r="J230" s="6"/>
      <c r="K230" s="6"/>
      <c r="L230" s="16"/>
    </row>
    <row r="231" spans="1:12" ht="10.5" thickBot="1" x14ac:dyDescent="0.25">
      <c r="A231" s="72" t="s">
        <v>8</v>
      </c>
      <c r="B231" s="17"/>
      <c r="C231" s="14"/>
      <c r="D231" s="14"/>
      <c r="E231" s="14"/>
      <c r="F231" s="113" t="s">
        <v>130</v>
      </c>
      <c r="G231" s="7"/>
      <c r="H231" s="7"/>
      <c r="I231" s="7"/>
      <c r="J231" s="7"/>
      <c r="K231" s="7"/>
      <c r="L231" s="18"/>
    </row>
    <row r="232" spans="1:12" ht="11" thickBot="1" x14ac:dyDescent="0.25">
      <c r="A232" s="72" t="s">
        <v>6</v>
      </c>
      <c r="B232" s="78">
        <f>1+MAX($B$13:B231)</f>
        <v>55</v>
      </c>
      <c r="C232" s="59" t="s">
        <v>270</v>
      </c>
      <c r="D232" s="79"/>
      <c r="E232" s="59" t="s">
        <v>142</v>
      </c>
      <c r="F232" s="80" t="s">
        <v>271</v>
      </c>
      <c r="G232" s="59" t="s">
        <v>269</v>
      </c>
      <c r="H232" s="60">
        <v>80</v>
      </c>
      <c r="I232" s="83"/>
      <c r="J232" s="60" t="str">
        <f>IF(ISNUMBER(I232),ROUND(H232*I232,3),"")</f>
        <v/>
      </c>
      <c r="K232" s="62"/>
      <c r="L232" s="77">
        <f>ROUND(H232*K232,2)</f>
        <v>0</v>
      </c>
    </row>
    <row r="233" spans="1:12" x14ac:dyDescent="0.2">
      <c r="A233" s="72" t="s">
        <v>5</v>
      </c>
      <c r="B233" s="15"/>
      <c r="C233" s="12"/>
      <c r="D233" s="12"/>
      <c r="E233" s="12"/>
      <c r="F233" s="81"/>
      <c r="G233" s="6"/>
      <c r="H233" s="6"/>
      <c r="I233" s="6"/>
      <c r="J233" s="6"/>
      <c r="K233" s="6"/>
      <c r="L233" s="16"/>
    </row>
    <row r="234" spans="1:12" ht="20" x14ac:dyDescent="0.2">
      <c r="A234" s="72" t="s">
        <v>7</v>
      </c>
      <c r="B234" s="15"/>
      <c r="C234" s="12"/>
      <c r="D234" s="12"/>
      <c r="E234" s="12"/>
      <c r="F234" s="82" t="s">
        <v>146</v>
      </c>
      <c r="G234" s="6"/>
      <c r="H234" s="6"/>
      <c r="I234" s="6"/>
      <c r="J234" s="6"/>
      <c r="K234" s="6"/>
      <c r="L234" s="16"/>
    </row>
    <row r="235" spans="1:12" ht="10.5" thickBot="1" x14ac:dyDescent="0.25">
      <c r="A235" s="72" t="s">
        <v>8</v>
      </c>
      <c r="B235" s="17"/>
      <c r="C235" s="14"/>
      <c r="D235" s="14"/>
      <c r="E235" s="14"/>
      <c r="F235" s="113" t="s">
        <v>130</v>
      </c>
      <c r="G235" s="7"/>
      <c r="H235" s="7"/>
      <c r="I235" s="7"/>
      <c r="J235" s="7"/>
      <c r="K235" s="7"/>
      <c r="L235" s="18"/>
    </row>
    <row r="236" spans="1:12" ht="11" thickBot="1" x14ac:dyDescent="0.25">
      <c r="A236" s="72" t="s">
        <v>6</v>
      </c>
      <c r="B236" s="78">
        <f>1+MAX($B$13:B235)</f>
        <v>56</v>
      </c>
      <c r="C236" s="59" t="s">
        <v>272</v>
      </c>
      <c r="D236" s="79"/>
      <c r="E236" s="59" t="s">
        <v>142</v>
      </c>
      <c r="F236" s="80" t="s">
        <v>273</v>
      </c>
      <c r="G236" s="59" t="s">
        <v>269</v>
      </c>
      <c r="H236" s="60">
        <v>80</v>
      </c>
      <c r="I236" s="83"/>
      <c r="J236" s="60" t="str">
        <f>IF(ISNUMBER(I236),ROUND(H236*I236,3),"")</f>
        <v/>
      </c>
      <c r="K236" s="62"/>
      <c r="L236" s="77">
        <f>ROUND(H236*K236,2)</f>
        <v>0</v>
      </c>
    </row>
    <row r="237" spans="1:12" x14ac:dyDescent="0.2">
      <c r="A237" s="72" t="s">
        <v>5</v>
      </c>
      <c r="B237" s="15"/>
      <c r="C237" s="12"/>
      <c r="D237" s="12"/>
      <c r="E237" s="12"/>
      <c r="F237" s="81"/>
      <c r="G237" s="6"/>
      <c r="H237" s="6"/>
      <c r="I237" s="6"/>
      <c r="J237" s="6"/>
      <c r="K237" s="6"/>
      <c r="L237" s="16"/>
    </row>
    <row r="238" spans="1:12" ht="20" x14ac:dyDescent="0.2">
      <c r="A238" s="72" t="s">
        <v>7</v>
      </c>
      <c r="B238" s="15"/>
      <c r="C238" s="12"/>
      <c r="D238" s="12"/>
      <c r="E238" s="12"/>
      <c r="F238" s="82" t="s">
        <v>146</v>
      </c>
      <c r="G238" s="6"/>
      <c r="H238" s="6"/>
      <c r="I238" s="6"/>
      <c r="J238" s="6"/>
      <c r="K238" s="6"/>
      <c r="L238" s="16"/>
    </row>
    <row r="239" spans="1:12" ht="10.5" thickBot="1" x14ac:dyDescent="0.25">
      <c r="A239" s="72" t="s">
        <v>8</v>
      </c>
      <c r="B239" s="17"/>
      <c r="C239" s="14"/>
      <c r="D239" s="14"/>
      <c r="E239" s="14"/>
      <c r="F239" s="113" t="s">
        <v>130</v>
      </c>
      <c r="G239" s="7"/>
      <c r="H239" s="7"/>
      <c r="I239" s="7"/>
      <c r="J239" s="7"/>
      <c r="K239" s="7"/>
      <c r="L239" s="18"/>
    </row>
    <row r="240" spans="1:12" ht="11" thickBot="1" x14ac:dyDescent="0.25">
      <c r="A240" s="72" t="s">
        <v>6</v>
      </c>
      <c r="B240" s="78">
        <f>1+MAX($B$13:B239)</f>
        <v>57</v>
      </c>
      <c r="C240" s="59" t="s">
        <v>274</v>
      </c>
      <c r="D240" s="79"/>
      <c r="E240" s="59" t="s">
        <v>142</v>
      </c>
      <c r="F240" s="80" t="s">
        <v>275</v>
      </c>
      <c r="G240" s="59" t="s">
        <v>269</v>
      </c>
      <c r="H240" s="60">
        <v>40</v>
      </c>
      <c r="I240" s="83"/>
      <c r="J240" s="60" t="str">
        <f>IF(ISNUMBER(I240),ROUND(H240*I240,3),"")</f>
        <v/>
      </c>
      <c r="K240" s="62"/>
      <c r="L240" s="77">
        <f>ROUND(H240*K240,2)</f>
        <v>0</v>
      </c>
    </row>
    <row r="241" spans="1:12" x14ac:dyDescent="0.2">
      <c r="A241" s="72" t="s">
        <v>5</v>
      </c>
      <c r="B241" s="15"/>
      <c r="C241" s="12"/>
      <c r="D241" s="12"/>
      <c r="E241" s="12"/>
      <c r="F241" s="81"/>
      <c r="G241" s="6"/>
      <c r="H241" s="6"/>
      <c r="I241" s="6"/>
      <c r="J241" s="6"/>
      <c r="K241" s="6"/>
      <c r="L241" s="16"/>
    </row>
    <row r="242" spans="1:12" ht="20" x14ac:dyDescent="0.2">
      <c r="A242" s="72" t="s">
        <v>7</v>
      </c>
      <c r="B242" s="15"/>
      <c r="C242" s="12"/>
      <c r="D242" s="12"/>
      <c r="E242" s="12"/>
      <c r="F242" s="82" t="s">
        <v>146</v>
      </c>
      <c r="G242" s="6"/>
      <c r="H242" s="6"/>
      <c r="I242" s="6"/>
      <c r="J242" s="6"/>
      <c r="K242" s="6"/>
      <c r="L242" s="16"/>
    </row>
    <row r="243" spans="1:12" ht="10.5" thickBot="1" x14ac:dyDescent="0.25">
      <c r="A243" s="72" t="s">
        <v>8</v>
      </c>
      <c r="B243" s="17"/>
      <c r="C243" s="14"/>
      <c r="D243" s="14"/>
      <c r="E243" s="14"/>
      <c r="F243" s="113" t="s">
        <v>130</v>
      </c>
      <c r="G243" s="7"/>
      <c r="H243" s="7"/>
      <c r="I243" s="7"/>
      <c r="J243" s="7"/>
      <c r="K243" s="7"/>
      <c r="L243" s="18"/>
    </row>
    <row r="244" spans="1:12" ht="11" thickBot="1" x14ac:dyDescent="0.25">
      <c r="A244" s="72" t="s">
        <v>6</v>
      </c>
      <c r="B244" s="78">
        <f>1+MAX($B$13:B243)</f>
        <v>58</v>
      </c>
      <c r="C244" s="59" t="s">
        <v>276</v>
      </c>
      <c r="D244" s="79"/>
      <c r="E244" s="59" t="s">
        <v>142</v>
      </c>
      <c r="F244" s="80" t="s">
        <v>277</v>
      </c>
      <c r="G244" s="59" t="s">
        <v>152</v>
      </c>
      <c r="H244" s="60">
        <v>30</v>
      </c>
      <c r="I244" s="83"/>
      <c r="J244" s="60" t="str">
        <f>IF(ISNUMBER(I244),ROUND(H244*I244,3),"")</f>
        <v/>
      </c>
      <c r="K244" s="62"/>
      <c r="L244" s="77">
        <f>ROUND(H244*K244,2)</f>
        <v>0</v>
      </c>
    </row>
    <row r="245" spans="1:12" x14ac:dyDescent="0.2">
      <c r="A245" s="72" t="s">
        <v>5</v>
      </c>
      <c r="B245" s="15"/>
      <c r="C245" s="12"/>
      <c r="D245" s="12"/>
      <c r="E245" s="12"/>
      <c r="F245" s="81"/>
      <c r="G245" s="6"/>
      <c r="H245" s="6"/>
      <c r="I245" s="6"/>
      <c r="J245" s="6"/>
      <c r="K245" s="6"/>
      <c r="L245" s="16"/>
    </row>
    <row r="246" spans="1:12" ht="20" x14ac:dyDescent="0.2">
      <c r="A246" s="72" t="s">
        <v>7</v>
      </c>
      <c r="B246" s="15"/>
      <c r="C246" s="12"/>
      <c r="D246" s="12"/>
      <c r="E246" s="12"/>
      <c r="F246" s="82" t="s">
        <v>146</v>
      </c>
      <c r="G246" s="6"/>
      <c r="H246" s="6"/>
      <c r="I246" s="6"/>
      <c r="J246" s="6"/>
      <c r="K246" s="6"/>
      <c r="L246" s="16"/>
    </row>
    <row r="247" spans="1:12" ht="10.5" thickBot="1" x14ac:dyDescent="0.25">
      <c r="A247" s="72" t="s">
        <v>8</v>
      </c>
      <c r="B247" s="17"/>
      <c r="C247" s="14"/>
      <c r="D247" s="14"/>
      <c r="E247" s="14"/>
      <c r="F247" s="113" t="s">
        <v>130</v>
      </c>
      <c r="G247" s="7"/>
      <c r="H247" s="7"/>
      <c r="I247" s="7"/>
      <c r="J247" s="7"/>
      <c r="K247" s="7"/>
      <c r="L247" s="18"/>
    </row>
    <row r="248" spans="1:12" ht="11" thickBot="1" x14ac:dyDescent="0.25">
      <c r="A248" s="72" t="s">
        <v>6</v>
      </c>
      <c r="B248" s="78">
        <f>1+MAX($B$13:B247)</f>
        <v>59</v>
      </c>
      <c r="C248" s="59" t="s">
        <v>278</v>
      </c>
      <c r="D248" s="79"/>
      <c r="E248" s="59" t="s">
        <v>142</v>
      </c>
      <c r="F248" s="80" t="s">
        <v>279</v>
      </c>
      <c r="G248" s="59" t="s">
        <v>152</v>
      </c>
      <c r="H248" s="60">
        <v>200</v>
      </c>
      <c r="I248" s="83"/>
      <c r="J248" s="60" t="str">
        <f>IF(ISNUMBER(I248),ROUND(H248*I248,3),"")</f>
        <v/>
      </c>
      <c r="K248" s="62"/>
      <c r="L248" s="77">
        <f>ROUND(H248*K248,2)</f>
        <v>0</v>
      </c>
    </row>
    <row r="249" spans="1:12" x14ac:dyDescent="0.2">
      <c r="A249" s="72" t="s">
        <v>5</v>
      </c>
      <c r="B249" s="15"/>
      <c r="C249" s="12"/>
      <c r="D249" s="12"/>
      <c r="E249" s="12"/>
      <c r="F249" s="81"/>
      <c r="G249" s="6"/>
      <c r="H249" s="6"/>
      <c r="I249" s="6"/>
      <c r="J249" s="6"/>
      <c r="K249" s="6"/>
      <c r="L249" s="16"/>
    </row>
    <row r="250" spans="1:12" ht="20" x14ac:dyDescent="0.2">
      <c r="A250" s="72" t="s">
        <v>7</v>
      </c>
      <c r="B250" s="15"/>
      <c r="C250" s="12"/>
      <c r="D250" s="12"/>
      <c r="E250" s="12"/>
      <c r="F250" s="82" t="s">
        <v>146</v>
      </c>
      <c r="G250" s="6"/>
      <c r="H250" s="6"/>
      <c r="I250" s="6"/>
      <c r="J250" s="6"/>
      <c r="K250" s="6"/>
      <c r="L250" s="16"/>
    </row>
    <row r="251" spans="1:12" ht="10.5" thickBot="1" x14ac:dyDescent="0.25">
      <c r="A251" s="72" t="s">
        <v>8</v>
      </c>
      <c r="B251" s="17"/>
      <c r="C251" s="14"/>
      <c r="D251" s="14"/>
      <c r="E251" s="14"/>
      <c r="F251" s="113" t="s">
        <v>130</v>
      </c>
      <c r="G251" s="7"/>
      <c r="H251" s="7"/>
      <c r="I251" s="7"/>
      <c r="J251" s="7"/>
      <c r="K251" s="7"/>
      <c r="L251" s="18"/>
    </row>
    <row r="252" spans="1:12" ht="11" thickBot="1" x14ac:dyDescent="0.25">
      <c r="A252" s="72" t="s">
        <v>6</v>
      </c>
      <c r="B252" s="78">
        <f>1+MAX($B$13:B251)</f>
        <v>60</v>
      </c>
      <c r="C252" s="59" t="s">
        <v>280</v>
      </c>
      <c r="D252" s="79"/>
      <c r="E252" s="59" t="s">
        <v>142</v>
      </c>
      <c r="F252" s="80" t="s">
        <v>281</v>
      </c>
      <c r="G252" s="59" t="s">
        <v>152</v>
      </c>
      <c r="H252" s="60">
        <v>150</v>
      </c>
      <c r="I252" s="83"/>
      <c r="J252" s="60" t="str">
        <f>IF(ISNUMBER(I252),ROUND(H252*I252,3),"")</f>
        <v/>
      </c>
      <c r="K252" s="62"/>
      <c r="L252" s="77">
        <f>ROUND(H252*K252,2)</f>
        <v>0</v>
      </c>
    </row>
    <row r="253" spans="1:12" x14ac:dyDescent="0.2">
      <c r="A253" s="72" t="s">
        <v>5</v>
      </c>
      <c r="B253" s="15"/>
      <c r="C253" s="12"/>
      <c r="D253" s="12"/>
      <c r="E253" s="12"/>
      <c r="F253" s="81"/>
      <c r="G253" s="6"/>
      <c r="H253" s="6"/>
      <c r="I253" s="6"/>
      <c r="J253" s="6"/>
      <c r="K253" s="6"/>
      <c r="L253" s="16"/>
    </row>
    <row r="254" spans="1:12" ht="20" x14ac:dyDescent="0.2">
      <c r="A254" s="72" t="s">
        <v>7</v>
      </c>
      <c r="B254" s="15"/>
      <c r="C254" s="12"/>
      <c r="D254" s="12"/>
      <c r="E254" s="12"/>
      <c r="F254" s="82" t="s">
        <v>146</v>
      </c>
      <c r="G254" s="6"/>
      <c r="H254" s="6"/>
      <c r="I254" s="6"/>
      <c r="J254" s="6"/>
      <c r="K254" s="6"/>
      <c r="L254" s="16"/>
    </row>
    <row r="255" spans="1:12" ht="10.5" thickBot="1" x14ac:dyDescent="0.25">
      <c r="A255" s="72" t="s">
        <v>8</v>
      </c>
      <c r="B255" s="17"/>
      <c r="C255" s="14"/>
      <c r="D255" s="14"/>
      <c r="E255" s="14"/>
      <c r="F255" s="113" t="s">
        <v>130</v>
      </c>
      <c r="G255" s="7"/>
      <c r="H255" s="7"/>
      <c r="I255" s="7"/>
      <c r="J255" s="7"/>
      <c r="K255" s="7"/>
      <c r="L255" s="18"/>
    </row>
    <row r="256" spans="1:12" ht="11" thickBot="1" x14ac:dyDescent="0.25">
      <c r="A256" s="72" t="s">
        <v>6</v>
      </c>
      <c r="B256" s="78">
        <f>1+MAX($B$13:B255)</f>
        <v>61</v>
      </c>
      <c r="C256" s="59" t="s">
        <v>282</v>
      </c>
      <c r="D256" s="79"/>
      <c r="E256" s="59" t="s">
        <v>142</v>
      </c>
      <c r="F256" s="80" t="s">
        <v>283</v>
      </c>
      <c r="G256" s="59" t="s">
        <v>152</v>
      </c>
      <c r="H256" s="60">
        <v>150</v>
      </c>
      <c r="I256" s="83"/>
      <c r="J256" s="60" t="str">
        <f>IF(ISNUMBER(I256),ROUND(H256*I256,3),"")</f>
        <v/>
      </c>
      <c r="K256" s="62"/>
      <c r="L256" s="77">
        <f>ROUND(H256*K256,2)</f>
        <v>0</v>
      </c>
    </row>
    <row r="257" spans="1:12" x14ac:dyDescent="0.2">
      <c r="A257" s="72" t="s">
        <v>5</v>
      </c>
      <c r="B257" s="15"/>
      <c r="C257" s="12"/>
      <c r="D257" s="12"/>
      <c r="E257" s="12"/>
      <c r="F257" s="81"/>
      <c r="G257" s="6"/>
      <c r="H257" s="6"/>
      <c r="I257" s="6"/>
      <c r="J257" s="6"/>
      <c r="K257" s="6"/>
      <c r="L257" s="16"/>
    </row>
    <row r="258" spans="1:12" ht="20" x14ac:dyDescent="0.2">
      <c r="A258" s="72" t="s">
        <v>7</v>
      </c>
      <c r="B258" s="15"/>
      <c r="C258" s="12"/>
      <c r="D258" s="12"/>
      <c r="E258" s="12"/>
      <c r="F258" s="82" t="s">
        <v>146</v>
      </c>
      <c r="G258" s="6"/>
      <c r="H258" s="6"/>
      <c r="I258" s="6"/>
      <c r="J258" s="6"/>
      <c r="K258" s="6"/>
      <c r="L258" s="16"/>
    </row>
    <row r="259" spans="1:12" ht="10.5" thickBot="1" x14ac:dyDescent="0.25">
      <c r="A259" s="72" t="s">
        <v>8</v>
      </c>
      <c r="B259" s="17"/>
      <c r="C259" s="14"/>
      <c r="D259" s="14"/>
      <c r="E259" s="14"/>
      <c r="F259" s="113" t="s">
        <v>130</v>
      </c>
      <c r="G259" s="7"/>
      <c r="H259" s="7"/>
      <c r="I259" s="7"/>
      <c r="J259" s="7"/>
      <c r="K259" s="7"/>
      <c r="L259" s="18"/>
    </row>
    <row r="260" spans="1:12" ht="13.5" thickBot="1" x14ac:dyDescent="0.25">
      <c r="A260" s="116" t="s">
        <v>82</v>
      </c>
      <c r="B260" s="117" t="s">
        <v>164</v>
      </c>
      <c r="C260" s="123" t="str">
        <f xml:space="preserve"> CONCATENATE("za Díl ",C51)</f>
        <v>za Díl 74</v>
      </c>
      <c r="D260" s="119"/>
      <c r="E260" s="119"/>
      <c r="F260" s="118" t="s">
        <v>166</v>
      </c>
      <c r="G260" s="120"/>
      <c r="H260" s="120"/>
      <c r="I260" s="120"/>
      <c r="J260" s="121"/>
      <c r="K260" s="120"/>
      <c r="L260" s="122">
        <f>SUM(L52:L259)</f>
        <v>0</v>
      </c>
    </row>
    <row r="261" spans="1:12" ht="13.5" thickBot="1" x14ac:dyDescent="0.25">
      <c r="A261" s="71" t="s">
        <v>29</v>
      </c>
      <c r="B261" s="105" t="s">
        <v>19</v>
      </c>
      <c r="C261" s="106" t="s">
        <v>284</v>
      </c>
      <c r="D261" s="107"/>
      <c r="E261" s="107"/>
      <c r="F261" s="106" t="s">
        <v>285</v>
      </c>
      <c r="G261" s="108"/>
      <c r="H261" s="108"/>
      <c r="I261" s="108"/>
      <c r="J261" s="109"/>
      <c r="K261" s="108"/>
      <c r="L261" s="110"/>
    </row>
    <row r="262" spans="1:12" ht="20.5" thickBot="1" x14ac:dyDescent="0.25">
      <c r="A262" s="72" t="s">
        <v>6</v>
      </c>
      <c r="B262" s="78">
        <f>1+MAX($B$13:B261)</f>
        <v>62</v>
      </c>
      <c r="C262" s="124" t="s">
        <v>286</v>
      </c>
      <c r="D262" s="79"/>
      <c r="E262" s="59" t="s">
        <v>200</v>
      </c>
      <c r="F262" s="80" t="s">
        <v>287</v>
      </c>
      <c r="G262" s="59" t="s">
        <v>152</v>
      </c>
      <c r="H262" s="60">
        <v>3</v>
      </c>
      <c r="I262" s="83"/>
      <c r="J262" s="60" t="str">
        <f>IF(ISNUMBER(I262),ROUND(H262*I262,3),"")</f>
        <v/>
      </c>
      <c r="K262" s="62"/>
      <c r="L262" s="77">
        <f>ROUND(H262*K262,2)</f>
        <v>0</v>
      </c>
    </row>
    <row r="263" spans="1:12" x14ac:dyDescent="0.2">
      <c r="A263" s="72" t="s">
        <v>5</v>
      </c>
      <c r="B263" s="15"/>
      <c r="C263" s="12"/>
      <c r="D263" s="12"/>
      <c r="E263" s="12"/>
      <c r="F263" s="81"/>
      <c r="G263" s="6"/>
      <c r="H263" s="6"/>
      <c r="I263" s="6"/>
      <c r="J263" s="6"/>
      <c r="K263" s="6"/>
      <c r="L263" s="16"/>
    </row>
    <row r="264" spans="1:12" ht="20" x14ac:dyDescent="0.2">
      <c r="A264" s="72" t="s">
        <v>7</v>
      </c>
      <c r="B264" s="15"/>
      <c r="C264" s="12"/>
      <c r="D264" s="12"/>
      <c r="E264" s="12"/>
      <c r="F264" s="82" t="s">
        <v>146</v>
      </c>
      <c r="G264" s="6"/>
      <c r="H264" s="6"/>
      <c r="I264" s="6"/>
      <c r="J264" s="6"/>
      <c r="K264" s="6"/>
      <c r="L264" s="16"/>
    </row>
    <row r="265" spans="1:12" ht="90.5" thickBot="1" x14ac:dyDescent="0.25">
      <c r="A265" s="72" t="s">
        <v>8</v>
      </c>
      <c r="B265" s="17"/>
      <c r="C265" s="14"/>
      <c r="D265" s="14"/>
      <c r="E265" s="14"/>
      <c r="F265" s="113" t="s">
        <v>288</v>
      </c>
      <c r="G265" s="7"/>
      <c r="H265" s="7"/>
      <c r="I265" s="7"/>
      <c r="J265" s="7"/>
      <c r="K265" s="7"/>
      <c r="L265" s="18"/>
    </row>
    <row r="266" spans="1:12" ht="20.5" thickBot="1" x14ac:dyDescent="0.25">
      <c r="A266" s="72" t="s">
        <v>6</v>
      </c>
      <c r="B266" s="78">
        <f>1+MAX($B$13:B265)</f>
        <v>63</v>
      </c>
      <c r="C266" s="124" t="s">
        <v>289</v>
      </c>
      <c r="D266" s="79"/>
      <c r="E266" s="59" t="s">
        <v>200</v>
      </c>
      <c r="F266" s="80" t="s">
        <v>290</v>
      </c>
      <c r="G266" s="59" t="s">
        <v>152</v>
      </c>
      <c r="H266" s="60">
        <v>6</v>
      </c>
      <c r="I266" s="83"/>
      <c r="J266" s="60" t="str">
        <f>IF(ISNUMBER(I266),ROUND(H266*I266,3),"")</f>
        <v/>
      </c>
      <c r="K266" s="62"/>
      <c r="L266" s="77">
        <f>ROUND(H266*K266,2)</f>
        <v>0</v>
      </c>
    </row>
    <row r="267" spans="1:12" x14ac:dyDescent="0.2">
      <c r="A267" s="72" t="s">
        <v>5</v>
      </c>
      <c r="B267" s="15"/>
      <c r="C267" s="12"/>
      <c r="D267" s="12"/>
      <c r="E267" s="12"/>
      <c r="F267" s="81"/>
      <c r="G267" s="6"/>
      <c r="H267" s="6"/>
      <c r="I267" s="6"/>
      <c r="J267" s="6"/>
      <c r="K267" s="6"/>
      <c r="L267" s="16"/>
    </row>
    <row r="268" spans="1:12" ht="20" x14ac:dyDescent="0.2">
      <c r="A268" s="72" t="s">
        <v>7</v>
      </c>
      <c r="B268" s="15"/>
      <c r="C268" s="12"/>
      <c r="D268" s="12"/>
      <c r="E268" s="12"/>
      <c r="F268" s="82" t="s">
        <v>146</v>
      </c>
      <c r="G268" s="6"/>
      <c r="H268" s="6"/>
      <c r="I268" s="6"/>
      <c r="J268" s="6"/>
      <c r="K268" s="6"/>
      <c r="L268" s="16"/>
    </row>
    <row r="269" spans="1:12" ht="70.5" thickBot="1" x14ac:dyDescent="0.25">
      <c r="A269" s="72" t="s">
        <v>8</v>
      </c>
      <c r="B269" s="17"/>
      <c r="C269" s="14"/>
      <c r="D269" s="14"/>
      <c r="E269" s="14"/>
      <c r="F269" s="113" t="s">
        <v>291</v>
      </c>
      <c r="G269" s="7"/>
      <c r="H269" s="7"/>
      <c r="I269" s="7"/>
      <c r="J269" s="7"/>
      <c r="K269" s="7"/>
      <c r="L269" s="18"/>
    </row>
    <row r="270" spans="1:12" ht="20.5" thickBot="1" x14ac:dyDescent="0.25">
      <c r="A270" s="72" t="s">
        <v>6</v>
      </c>
      <c r="B270" s="78">
        <f>1+MAX($B$13:B269)</f>
        <v>64</v>
      </c>
      <c r="C270" s="124" t="s">
        <v>292</v>
      </c>
      <c r="D270" s="79"/>
      <c r="E270" s="59" t="s">
        <v>200</v>
      </c>
      <c r="F270" s="80" t="s">
        <v>293</v>
      </c>
      <c r="G270" s="59" t="s">
        <v>152</v>
      </c>
      <c r="H270" s="60">
        <v>1</v>
      </c>
      <c r="I270" s="83"/>
      <c r="J270" s="60" t="str">
        <f>IF(ISNUMBER(I270),ROUND(H270*I270,3),"")</f>
        <v/>
      </c>
      <c r="K270" s="62"/>
      <c r="L270" s="77">
        <f>ROUND(H270*K270,2)</f>
        <v>0</v>
      </c>
    </row>
    <row r="271" spans="1:12" x14ac:dyDescent="0.2">
      <c r="A271" s="72" t="s">
        <v>5</v>
      </c>
      <c r="B271" s="15"/>
      <c r="C271" s="12"/>
      <c r="D271" s="12"/>
      <c r="E271" s="12"/>
      <c r="F271" s="81"/>
      <c r="G271" s="6"/>
      <c r="H271" s="6"/>
      <c r="I271" s="6"/>
      <c r="J271" s="6"/>
      <c r="K271" s="6"/>
      <c r="L271" s="16"/>
    </row>
    <row r="272" spans="1:12" ht="20" x14ac:dyDescent="0.2">
      <c r="A272" s="72" t="s">
        <v>7</v>
      </c>
      <c r="B272" s="15"/>
      <c r="C272" s="12"/>
      <c r="D272" s="12"/>
      <c r="E272" s="12"/>
      <c r="F272" s="82" t="s">
        <v>146</v>
      </c>
      <c r="G272" s="6"/>
      <c r="H272" s="6"/>
      <c r="I272" s="6"/>
      <c r="J272" s="6"/>
      <c r="K272" s="6"/>
      <c r="L272" s="16"/>
    </row>
    <row r="273" spans="1:12" ht="70.5" thickBot="1" x14ac:dyDescent="0.25">
      <c r="A273" s="72" t="s">
        <v>8</v>
      </c>
      <c r="B273" s="17"/>
      <c r="C273" s="14"/>
      <c r="D273" s="14"/>
      <c r="E273" s="14"/>
      <c r="F273" s="113" t="s">
        <v>291</v>
      </c>
      <c r="G273" s="7"/>
      <c r="H273" s="7"/>
      <c r="I273" s="7"/>
      <c r="J273" s="7"/>
      <c r="K273" s="7"/>
      <c r="L273" s="18"/>
    </row>
    <row r="274" spans="1:12" ht="20.5" thickBot="1" x14ac:dyDescent="0.25">
      <c r="A274" s="72" t="s">
        <v>6</v>
      </c>
      <c r="B274" s="78">
        <f>1+MAX($B$13:B273)</f>
        <v>65</v>
      </c>
      <c r="C274" s="124" t="s">
        <v>294</v>
      </c>
      <c r="D274" s="79"/>
      <c r="E274" s="59" t="s">
        <v>200</v>
      </c>
      <c r="F274" s="80" t="s">
        <v>295</v>
      </c>
      <c r="G274" s="59" t="s">
        <v>144</v>
      </c>
      <c r="H274" s="60">
        <v>500</v>
      </c>
      <c r="I274" s="83"/>
      <c r="J274" s="60" t="str">
        <f>IF(ISNUMBER(I274),ROUND(H274*I274,3),"")</f>
        <v/>
      </c>
      <c r="K274" s="62"/>
      <c r="L274" s="77">
        <f>ROUND(H274*K274,2)</f>
        <v>0</v>
      </c>
    </row>
    <row r="275" spans="1:12" x14ac:dyDescent="0.2">
      <c r="A275" s="72" t="s">
        <v>5</v>
      </c>
      <c r="B275" s="15"/>
      <c r="C275" s="12"/>
      <c r="D275" s="12"/>
      <c r="E275" s="12"/>
      <c r="F275" s="81"/>
      <c r="G275" s="6"/>
      <c r="H275" s="6"/>
      <c r="I275" s="6"/>
      <c r="J275" s="6"/>
      <c r="K275" s="6"/>
      <c r="L275" s="16"/>
    </row>
    <row r="276" spans="1:12" ht="20" x14ac:dyDescent="0.2">
      <c r="A276" s="72" t="s">
        <v>7</v>
      </c>
      <c r="B276" s="15"/>
      <c r="C276" s="12"/>
      <c r="D276" s="12"/>
      <c r="E276" s="12"/>
      <c r="F276" s="82" t="s">
        <v>146</v>
      </c>
      <c r="G276" s="6"/>
      <c r="H276" s="6"/>
      <c r="I276" s="6"/>
      <c r="J276" s="6"/>
      <c r="K276" s="6"/>
      <c r="L276" s="16"/>
    </row>
    <row r="277" spans="1:12" ht="90.5" thickBot="1" x14ac:dyDescent="0.25">
      <c r="A277" s="72" t="s">
        <v>8</v>
      </c>
      <c r="B277" s="17"/>
      <c r="C277" s="14"/>
      <c r="D277" s="14"/>
      <c r="E277" s="14"/>
      <c r="F277" s="113" t="s">
        <v>296</v>
      </c>
      <c r="G277" s="7"/>
      <c r="H277" s="7"/>
      <c r="I277" s="7"/>
      <c r="J277" s="7"/>
      <c r="K277" s="7"/>
      <c r="L277" s="18"/>
    </row>
    <row r="278" spans="1:12" ht="20.5" thickBot="1" x14ac:dyDescent="0.25">
      <c r="A278" s="72" t="s">
        <v>6</v>
      </c>
      <c r="B278" s="78">
        <f>1+MAX($B$13:B277)</f>
        <v>66</v>
      </c>
      <c r="C278" s="124" t="s">
        <v>297</v>
      </c>
      <c r="D278" s="79"/>
      <c r="E278" s="59" t="s">
        <v>200</v>
      </c>
      <c r="F278" s="80" t="s">
        <v>298</v>
      </c>
      <c r="G278" s="59" t="s">
        <v>299</v>
      </c>
      <c r="H278" s="60">
        <v>4000</v>
      </c>
      <c r="I278" s="83"/>
      <c r="J278" s="60" t="str">
        <f>IF(ISNUMBER(I278),ROUND(H278*I278,3),"")</f>
        <v/>
      </c>
      <c r="K278" s="62"/>
      <c r="L278" s="77">
        <f>ROUND(H278*K278,2)</f>
        <v>0</v>
      </c>
    </row>
    <row r="279" spans="1:12" x14ac:dyDescent="0.2">
      <c r="A279" s="72" t="s">
        <v>5</v>
      </c>
      <c r="B279" s="15"/>
      <c r="C279" s="12"/>
      <c r="D279" s="12"/>
      <c r="E279" s="12"/>
      <c r="F279" s="81"/>
      <c r="G279" s="6"/>
      <c r="H279" s="6"/>
      <c r="I279" s="6"/>
      <c r="J279" s="6"/>
      <c r="K279" s="6"/>
      <c r="L279" s="16"/>
    </row>
    <row r="280" spans="1:12" ht="20" x14ac:dyDescent="0.2">
      <c r="A280" s="72" t="s">
        <v>7</v>
      </c>
      <c r="B280" s="15"/>
      <c r="C280" s="12"/>
      <c r="D280" s="12"/>
      <c r="E280" s="12"/>
      <c r="F280" s="82" t="s">
        <v>146</v>
      </c>
      <c r="G280" s="6"/>
      <c r="H280" s="6"/>
      <c r="I280" s="6"/>
      <c r="J280" s="6"/>
      <c r="K280" s="6"/>
      <c r="L280" s="16"/>
    </row>
    <row r="281" spans="1:12" ht="90.5" thickBot="1" x14ac:dyDescent="0.25">
      <c r="A281" s="72" t="s">
        <v>8</v>
      </c>
      <c r="B281" s="17"/>
      <c r="C281" s="14"/>
      <c r="D281" s="14"/>
      <c r="E281" s="14"/>
      <c r="F281" s="113" t="s">
        <v>288</v>
      </c>
      <c r="G281" s="7"/>
      <c r="H281" s="7"/>
      <c r="I281" s="7"/>
      <c r="J281" s="7"/>
      <c r="K281" s="7"/>
      <c r="L281" s="18"/>
    </row>
    <row r="282" spans="1:12" ht="20.5" thickBot="1" x14ac:dyDescent="0.25">
      <c r="A282" s="72" t="s">
        <v>6</v>
      </c>
      <c r="B282" s="78">
        <f>1+MAX($B$13:B281)</f>
        <v>67</v>
      </c>
      <c r="C282" s="124" t="s">
        <v>300</v>
      </c>
      <c r="D282" s="79"/>
      <c r="E282" s="59" t="s">
        <v>200</v>
      </c>
      <c r="F282" s="80" t="s">
        <v>301</v>
      </c>
      <c r="G282" s="59" t="s">
        <v>152</v>
      </c>
      <c r="H282" s="60">
        <v>9</v>
      </c>
      <c r="I282" s="83"/>
      <c r="J282" s="60" t="str">
        <f>IF(ISNUMBER(I282),ROUND(H282*I282,3),"")</f>
        <v/>
      </c>
      <c r="K282" s="62"/>
      <c r="L282" s="77">
        <f>ROUND(H282*K282,2)</f>
        <v>0</v>
      </c>
    </row>
    <row r="283" spans="1:12" x14ac:dyDescent="0.2">
      <c r="A283" s="72" t="s">
        <v>5</v>
      </c>
      <c r="B283" s="15"/>
      <c r="C283" s="12"/>
      <c r="D283" s="12"/>
      <c r="E283" s="12"/>
      <c r="F283" s="81"/>
      <c r="G283" s="6"/>
      <c r="H283" s="6"/>
      <c r="I283" s="6"/>
      <c r="J283" s="6"/>
      <c r="K283" s="6"/>
      <c r="L283" s="16"/>
    </row>
    <row r="284" spans="1:12" ht="20" x14ac:dyDescent="0.2">
      <c r="A284" s="72" t="s">
        <v>7</v>
      </c>
      <c r="B284" s="15"/>
      <c r="C284" s="12"/>
      <c r="D284" s="12"/>
      <c r="E284" s="12"/>
      <c r="F284" s="82" t="s">
        <v>146</v>
      </c>
      <c r="G284" s="6"/>
      <c r="H284" s="6"/>
      <c r="I284" s="6"/>
      <c r="J284" s="6"/>
      <c r="K284" s="6"/>
      <c r="L284" s="16"/>
    </row>
    <row r="285" spans="1:12" ht="90.5" thickBot="1" x14ac:dyDescent="0.25">
      <c r="A285" s="72" t="s">
        <v>8</v>
      </c>
      <c r="B285" s="17"/>
      <c r="C285" s="14"/>
      <c r="D285" s="14"/>
      <c r="E285" s="14"/>
      <c r="F285" s="113" t="s">
        <v>288</v>
      </c>
      <c r="G285" s="7"/>
      <c r="H285" s="7"/>
      <c r="I285" s="7"/>
      <c r="J285" s="7"/>
      <c r="K285" s="7"/>
      <c r="L285" s="18"/>
    </row>
    <row r="286" spans="1:12" ht="20.5" thickBot="1" x14ac:dyDescent="0.25">
      <c r="A286" s="72" t="s">
        <v>6</v>
      </c>
      <c r="B286" s="78">
        <f>1+MAX($B$13:B285)</f>
        <v>68</v>
      </c>
      <c r="C286" s="124" t="s">
        <v>302</v>
      </c>
      <c r="D286" s="79"/>
      <c r="E286" s="59" t="s">
        <v>200</v>
      </c>
      <c r="F286" s="80" t="s">
        <v>303</v>
      </c>
      <c r="G286" s="59" t="s">
        <v>152</v>
      </c>
      <c r="H286" s="60">
        <v>3</v>
      </c>
      <c r="I286" s="83"/>
      <c r="J286" s="60" t="str">
        <f>IF(ISNUMBER(I286),ROUND(H286*I286,3),"")</f>
        <v/>
      </c>
      <c r="K286" s="62"/>
      <c r="L286" s="77">
        <f>ROUND(H286*K286,2)</f>
        <v>0</v>
      </c>
    </row>
    <row r="287" spans="1:12" x14ac:dyDescent="0.2">
      <c r="A287" s="72" t="s">
        <v>5</v>
      </c>
      <c r="B287" s="15"/>
      <c r="C287" s="12"/>
      <c r="D287" s="12"/>
      <c r="E287" s="12"/>
      <c r="F287" s="81"/>
      <c r="G287" s="6"/>
      <c r="H287" s="6"/>
      <c r="I287" s="6"/>
      <c r="J287" s="6"/>
      <c r="K287" s="6"/>
      <c r="L287" s="16"/>
    </row>
    <row r="288" spans="1:12" ht="20" x14ac:dyDescent="0.2">
      <c r="A288" s="72" t="s">
        <v>7</v>
      </c>
      <c r="B288" s="15"/>
      <c r="C288" s="12"/>
      <c r="D288" s="12"/>
      <c r="E288" s="12"/>
      <c r="F288" s="82" t="s">
        <v>146</v>
      </c>
      <c r="G288" s="6"/>
      <c r="H288" s="6"/>
      <c r="I288" s="6"/>
      <c r="J288" s="6"/>
      <c r="K288" s="6"/>
      <c r="L288" s="16"/>
    </row>
    <row r="289" spans="1:12" ht="90.5" thickBot="1" x14ac:dyDescent="0.25">
      <c r="A289" s="72" t="s">
        <v>8</v>
      </c>
      <c r="B289" s="17"/>
      <c r="C289" s="14"/>
      <c r="D289" s="14"/>
      <c r="E289" s="14"/>
      <c r="F289" s="113" t="s">
        <v>288</v>
      </c>
      <c r="G289" s="7"/>
      <c r="H289" s="7"/>
      <c r="I289" s="7"/>
      <c r="J289" s="7"/>
      <c r="K289" s="7"/>
      <c r="L289" s="18"/>
    </row>
    <row r="290" spans="1:12" ht="20.5" thickBot="1" x14ac:dyDescent="0.25">
      <c r="A290" s="72" t="s">
        <v>6</v>
      </c>
      <c r="B290" s="78">
        <f>1+MAX($B$13:B289)</f>
        <v>69</v>
      </c>
      <c r="C290" s="124" t="s">
        <v>304</v>
      </c>
      <c r="D290" s="79"/>
      <c r="E290" s="59" t="s">
        <v>200</v>
      </c>
      <c r="F290" s="80" t="s">
        <v>305</v>
      </c>
      <c r="G290" s="59" t="s">
        <v>144</v>
      </c>
      <c r="H290" s="60">
        <v>270</v>
      </c>
      <c r="I290" s="83"/>
      <c r="J290" s="60" t="str">
        <f>IF(ISNUMBER(I290),ROUND(H290*I290,3),"")</f>
        <v/>
      </c>
      <c r="K290" s="62"/>
      <c r="L290" s="77">
        <f>ROUND(H290*K290,2)</f>
        <v>0</v>
      </c>
    </row>
    <row r="291" spans="1:12" x14ac:dyDescent="0.2">
      <c r="A291" s="72" t="s">
        <v>5</v>
      </c>
      <c r="B291" s="15"/>
      <c r="C291" s="12"/>
      <c r="D291" s="12"/>
      <c r="E291" s="12"/>
      <c r="F291" s="81"/>
      <c r="G291" s="6"/>
      <c r="H291" s="6"/>
      <c r="I291" s="6"/>
      <c r="J291" s="6"/>
      <c r="K291" s="6"/>
      <c r="L291" s="16"/>
    </row>
    <row r="292" spans="1:12" ht="20" x14ac:dyDescent="0.2">
      <c r="A292" s="72" t="s">
        <v>7</v>
      </c>
      <c r="B292" s="15"/>
      <c r="C292" s="12"/>
      <c r="D292" s="12"/>
      <c r="E292" s="12"/>
      <c r="F292" s="82" t="s">
        <v>146</v>
      </c>
      <c r="G292" s="6"/>
      <c r="H292" s="6"/>
      <c r="I292" s="6"/>
      <c r="J292" s="6"/>
      <c r="K292" s="6"/>
      <c r="L292" s="16"/>
    </row>
    <row r="293" spans="1:12" ht="90.5" thickBot="1" x14ac:dyDescent="0.25">
      <c r="A293" s="72" t="s">
        <v>8</v>
      </c>
      <c r="B293" s="17"/>
      <c r="C293" s="14"/>
      <c r="D293" s="14"/>
      <c r="E293" s="14"/>
      <c r="F293" s="113" t="s">
        <v>296</v>
      </c>
      <c r="G293" s="7"/>
      <c r="H293" s="7"/>
      <c r="I293" s="7"/>
      <c r="J293" s="7"/>
      <c r="K293" s="7"/>
      <c r="L293" s="18"/>
    </row>
    <row r="294" spans="1:12" ht="20.5" thickBot="1" x14ac:dyDescent="0.25">
      <c r="A294" s="72" t="s">
        <v>6</v>
      </c>
      <c r="B294" s="78">
        <f>1+MAX($B$13:B293)</f>
        <v>70</v>
      </c>
      <c r="C294" s="124" t="s">
        <v>306</v>
      </c>
      <c r="D294" s="79"/>
      <c r="E294" s="59" t="s">
        <v>200</v>
      </c>
      <c r="F294" s="80" t="s">
        <v>307</v>
      </c>
      <c r="G294" s="59" t="s">
        <v>144</v>
      </c>
      <c r="H294" s="60">
        <v>540</v>
      </c>
      <c r="I294" s="83"/>
      <c r="J294" s="60" t="str">
        <f>IF(ISNUMBER(I294),ROUND(H294*I294,3),"")</f>
        <v/>
      </c>
      <c r="K294" s="62"/>
      <c r="L294" s="77">
        <f>ROUND(H294*K294,2)</f>
        <v>0</v>
      </c>
    </row>
    <row r="295" spans="1:12" x14ac:dyDescent="0.2">
      <c r="A295" s="72" t="s">
        <v>5</v>
      </c>
      <c r="B295" s="15"/>
      <c r="C295" s="12"/>
      <c r="D295" s="12"/>
      <c r="E295" s="12"/>
      <c r="F295" s="81"/>
      <c r="G295" s="6"/>
      <c r="H295" s="6"/>
      <c r="I295" s="6"/>
      <c r="J295" s="6"/>
      <c r="K295" s="6"/>
      <c r="L295" s="16"/>
    </row>
    <row r="296" spans="1:12" ht="20" x14ac:dyDescent="0.2">
      <c r="A296" s="72" t="s">
        <v>7</v>
      </c>
      <c r="B296" s="15"/>
      <c r="C296" s="12"/>
      <c r="D296" s="12"/>
      <c r="E296" s="12"/>
      <c r="F296" s="82" t="s">
        <v>146</v>
      </c>
      <c r="G296" s="6"/>
      <c r="H296" s="6"/>
      <c r="I296" s="6"/>
      <c r="J296" s="6"/>
      <c r="K296" s="6"/>
      <c r="L296" s="16"/>
    </row>
    <row r="297" spans="1:12" ht="90.5" thickBot="1" x14ac:dyDescent="0.25">
      <c r="A297" s="72" t="s">
        <v>8</v>
      </c>
      <c r="B297" s="17"/>
      <c r="C297" s="14"/>
      <c r="D297" s="14"/>
      <c r="E297" s="14"/>
      <c r="F297" s="113" t="s">
        <v>296</v>
      </c>
      <c r="G297" s="7"/>
      <c r="H297" s="7"/>
      <c r="I297" s="7"/>
      <c r="J297" s="7"/>
      <c r="K297" s="7"/>
      <c r="L297" s="18"/>
    </row>
    <row r="298" spans="1:12" ht="20.5" thickBot="1" x14ac:dyDescent="0.25">
      <c r="A298" s="72" t="s">
        <v>6</v>
      </c>
      <c r="B298" s="78">
        <f>1+MAX($B$13:B297)</f>
        <v>71</v>
      </c>
      <c r="C298" s="124" t="s">
        <v>308</v>
      </c>
      <c r="D298" s="79"/>
      <c r="E298" s="59" t="s">
        <v>200</v>
      </c>
      <c r="F298" s="80" t="s">
        <v>309</v>
      </c>
      <c r="G298" s="59" t="s">
        <v>144</v>
      </c>
      <c r="H298" s="60">
        <v>90</v>
      </c>
      <c r="I298" s="83"/>
      <c r="J298" s="60" t="str">
        <f>IF(ISNUMBER(I298),ROUND(H298*I298,3),"")</f>
        <v/>
      </c>
      <c r="K298" s="62"/>
      <c r="L298" s="77">
        <f>ROUND(H298*K298,2)</f>
        <v>0</v>
      </c>
    </row>
    <row r="299" spans="1:12" x14ac:dyDescent="0.2">
      <c r="A299" s="72" t="s">
        <v>5</v>
      </c>
      <c r="B299" s="15"/>
      <c r="C299" s="12"/>
      <c r="D299" s="12"/>
      <c r="E299" s="12"/>
      <c r="F299" s="81"/>
      <c r="G299" s="6"/>
      <c r="H299" s="6"/>
      <c r="I299" s="6"/>
      <c r="J299" s="6"/>
      <c r="K299" s="6"/>
      <c r="L299" s="16"/>
    </row>
    <row r="300" spans="1:12" ht="20" x14ac:dyDescent="0.2">
      <c r="A300" s="72" t="s">
        <v>7</v>
      </c>
      <c r="B300" s="15"/>
      <c r="C300" s="12"/>
      <c r="D300" s="12"/>
      <c r="E300" s="12"/>
      <c r="F300" s="82" t="s">
        <v>146</v>
      </c>
      <c r="G300" s="6"/>
      <c r="H300" s="6"/>
      <c r="I300" s="6"/>
      <c r="J300" s="6"/>
      <c r="K300" s="6"/>
      <c r="L300" s="16"/>
    </row>
    <row r="301" spans="1:12" ht="90.5" thickBot="1" x14ac:dyDescent="0.25">
      <c r="A301" s="72" t="s">
        <v>8</v>
      </c>
      <c r="B301" s="17"/>
      <c r="C301" s="14"/>
      <c r="D301" s="14"/>
      <c r="E301" s="14"/>
      <c r="F301" s="113" t="s">
        <v>296</v>
      </c>
      <c r="G301" s="7"/>
      <c r="H301" s="7"/>
      <c r="I301" s="7"/>
      <c r="J301" s="7"/>
      <c r="K301" s="7"/>
      <c r="L301" s="18"/>
    </row>
    <row r="302" spans="1:12" ht="11" thickBot="1" x14ac:dyDescent="0.25">
      <c r="A302" s="72" t="s">
        <v>6</v>
      </c>
      <c r="B302" s="78">
        <f>1+MAX($B$13:B301)</f>
        <v>72</v>
      </c>
      <c r="C302" s="59" t="s">
        <v>310</v>
      </c>
      <c r="D302" s="79"/>
      <c r="E302" s="59" t="s">
        <v>200</v>
      </c>
      <c r="F302" s="80" t="s">
        <v>178</v>
      </c>
      <c r="G302" s="59" t="s">
        <v>144</v>
      </c>
      <c r="H302" s="60">
        <v>150</v>
      </c>
      <c r="I302" s="83"/>
      <c r="J302" s="60" t="str">
        <f>IF(ISNUMBER(I302),ROUND(H302*I302,3),"")</f>
        <v/>
      </c>
      <c r="K302" s="62"/>
      <c r="L302" s="77">
        <f>ROUND(H302*K302,2)</f>
        <v>0</v>
      </c>
    </row>
    <row r="303" spans="1:12" x14ac:dyDescent="0.2">
      <c r="A303" s="72" t="s">
        <v>5</v>
      </c>
      <c r="B303" s="15"/>
      <c r="C303" s="12"/>
      <c r="D303" s="12"/>
      <c r="E303" s="12"/>
      <c r="F303" s="81"/>
      <c r="G303" s="6"/>
      <c r="H303" s="6"/>
      <c r="I303" s="6"/>
      <c r="J303" s="6"/>
      <c r="K303" s="6"/>
      <c r="L303" s="16"/>
    </row>
    <row r="304" spans="1:12" ht="20" x14ac:dyDescent="0.2">
      <c r="A304" s="72" t="s">
        <v>7</v>
      </c>
      <c r="B304" s="15"/>
      <c r="C304" s="12"/>
      <c r="D304" s="12"/>
      <c r="E304" s="12"/>
      <c r="F304" s="82" t="s">
        <v>146</v>
      </c>
      <c r="G304" s="6"/>
      <c r="H304" s="6"/>
      <c r="I304" s="6"/>
      <c r="J304" s="6"/>
      <c r="K304" s="6"/>
      <c r="L304" s="16"/>
    </row>
    <row r="305" spans="1:12" ht="90.5" thickBot="1" x14ac:dyDescent="0.25">
      <c r="A305" s="72" t="s">
        <v>8</v>
      </c>
      <c r="B305" s="17"/>
      <c r="C305" s="14"/>
      <c r="D305" s="14"/>
      <c r="E305" s="14"/>
      <c r="F305" s="113" t="s">
        <v>296</v>
      </c>
      <c r="G305" s="7"/>
      <c r="H305" s="7"/>
      <c r="I305" s="7"/>
      <c r="J305" s="7"/>
      <c r="K305" s="7"/>
      <c r="L305" s="18"/>
    </row>
    <row r="306" spans="1:12" ht="20.5" thickBot="1" x14ac:dyDescent="0.25">
      <c r="A306" s="72" t="s">
        <v>6</v>
      </c>
      <c r="B306" s="78">
        <f>1+MAX($B$13:B305)</f>
        <v>73</v>
      </c>
      <c r="C306" s="124" t="s">
        <v>311</v>
      </c>
      <c r="D306" s="79"/>
      <c r="E306" s="59" t="s">
        <v>200</v>
      </c>
      <c r="F306" s="80" t="s">
        <v>312</v>
      </c>
      <c r="G306" s="59" t="s">
        <v>313</v>
      </c>
      <c r="H306" s="60">
        <v>92</v>
      </c>
      <c r="I306" s="83"/>
      <c r="J306" s="60" t="str">
        <f>IF(ISNUMBER(I306),ROUND(H306*I306,3),"")</f>
        <v/>
      </c>
      <c r="K306" s="62"/>
      <c r="L306" s="77">
        <f>ROUND(H306*K306,2)</f>
        <v>0</v>
      </c>
    </row>
    <row r="307" spans="1:12" x14ac:dyDescent="0.2">
      <c r="A307" s="72" t="s">
        <v>5</v>
      </c>
      <c r="B307" s="15"/>
      <c r="C307" s="12"/>
      <c r="D307" s="12"/>
      <c r="E307" s="12"/>
      <c r="F307" s="81"/>
      <c r="G307" s="6"/>
      <c r="H307" s="6"/>
      <c r="I307" s="6"/>
      <c r="J307" s="6"/>
      <c r="K307" s="6"/>
      <c r="L307" s="16"/>
    </row>
    <row r="308" spans="1:12" ht="20" x14ac:dyDescent="0.2">
      <c r="A308" s="72" t="s">
        <v>7</v>
      </c>
      <c r="B308" s="15"/>
      <c r="C308" s="12"/>
      <c r="D308" s="12"/>
      <c r="E308" s="12"/>
      <c r="F308" s="82" t="s">
        <v>146</v>
      </c>
      <c r="G308" s="6"/>
      <c r="H308" s="6"/>
      <c r="I308" s="6"/>
      <c r="J308" s="6"/>
      <c r="K308" s="6"/>
      <c r="L308" s="16"/>
    </row>
    <row r="309" spans="1:12" ht="100.5" thickBot="1" x14ac:dyDescent="0.25">
      <c r="A309" s="72" t="s">
        <v>8</v>
      </c>
      <c r="B309" s="17"/>
      <c r="C309" s="14"/>
      <c r="D309" s="14"/>
      <c r="E309" s="14"/>
      <c r="F309" s="113" t="s">
        <v>314</v>
      </c>
      <c r="G309" s="7"/>
      <c r="H309" s="7"/>
      <c r="I309" s="7"/>
      <c r="J309" s="7"/>
      <c r="K309" s="7"/>
      <c r="L309" s="18"/>
    </row>
    <row r="310" spans="1:12" ht="20.5" thickBot="1" x14ac:dyDescent="0.25">
      <c r="A310" s="72" t="s">
        <v>6</v>
      </c>
      <c r="B310" s="78">
        <f>1+MAX($B$13:B309)</f>
        <v>74</v>
      </c>
      <c r="C310" s="124" t="s">
        <v>315</v>
      </c>
      <c r="D310" s="79"/>
      <c r="E310" s="59" t="s">
        <v>200</v>
      </c>
      <c r="F310" s="80" t="s">
        <v>316</v>
      </c>
      <c r="G310" s="59" t="s">
        <v>152</v>
      </c>
      <c r="H310" s="60">
        <v>3</v>
      </c>
      <c r="I310" s="83"/>
      <c r="J310" s="60" t="str">
        <f>IF(ISNUMBER(I310),ROUND(H310*I310,3),"")</f>
        <v/>
      </c>
      <c r="K310" s="62"/>
      <c r="L310" s="77">
        <f>ROUND(H310*K310,2)</f>
        <v>0</v>
      </c>
    </row>
    <row r="311" spans="1:12" x14ac:dyDescent="0.2">
      <c r="A311" s="72" t="s">
        <v>5</v>
      </c>
      <c r="B311" s="15"/>
      <c r="C311" s="12"/>
      <c r="D311" s="12"/>
      <c r="E311" s="12"/>
      <c r="F311" s="81"/>
      <c r="G311" s="6"/>
      <c r="H311" s="6"/>
      <c r="I311" s="6"/>
      <c r="J311" s="6"/>
      <c r="K311" s="6"/>
      <c r="L311" s="16"/>
    </row>
    <row r="312" spans="1:12" ht="20" x14ac:dyDescent="0.2">
      <c r="A312" s="72" t="s">
        <v>7</v>
      </c>
      <c r="B312" s="15"/>
      <c r="C312" s="12"/>
      <c r="D312" s="12"/>
      <c r="E312" s="12"/>
      <c r="F312" s="82" t="s">
        <v>146</v>
      </c>
      <c r="G312" s="6"/>
      <c r="H312" s="6"/>
      <c r="I312" s="6"/>
      <c r="J312" s="6"/>
      <c r="K312" s="6"/>
      <c r="L312" s="16"/>
    </row>
    <row r="313" spans="1:12" ht="100.5" thickBot="1" x14ac:dyDescent="0.25">
      <c r="A313" s="72" t="s">
        <v>8</v>
      </c>
      <c r="B313" s="17"/>
      <c r="C313" s="14"/>
      <c r="D313" s="14"/>
      <c r="E313" s="14"/>
      <c r="F313" s="113" t="s">
        <v>314</v>
      </c>
      <c r="G313" s="7"/>
      <c r="H313" s="7"/>
      <c r="I313" s="7"/>
      <c r="J313" s="7"/>
      <c r="K313" s="7"/>
      <c r="L313" s="18"/>
    </row>
    <row r="314" spans="1:12" ht="20.5" thickBot="1" x14ac:dyDescent="0.25">
      <c r="A314" s="72" t="s">
        <v>6</v>
      </c>
      <c r="B314" s="78">
        <f>1+MAX($B$13:B313)</f>
        <v>75</v>
      </c>
      <c r="C314" s="124" t="s">
        <v>317</v>
      </c>
      <c r="D314" s="79"/>
      <c r="E314" s="59" t="s">
        <v>200</v>
      </c>
      <c r="F314" s="80" t="s">
        <v>318</v>
      </c>
      <c r="G314" s="59" t="s">
        <v>216</v>
      </c>
      <c r="H314" s="60">
        <v>1</v>
      </c>
      <c r="I314" s="83"/>
      <c r="J314" s="60" t="str">
        <f>IF(ISNUMBER(I314),ROUND(H314*I314,3),"")</f>
        <v/>
      </c>
      <c r="K314" s="62"/>
      <c r="L314" s="77">
        <f>ROUND(H314*K314,2)</f>
        <v>0</v>
      </c>
    </row>
    <row r="315" spans="1:12" x14ac:dyDescent="0.2">
      <c r="A315" s="72" t="s">
        <v>5</v>
      </c>
      <c r="B315" s="15"/>
      <c r="C315" s="12"/>
      <c r="D315" s="12"/>
      <c r="E315" s="12"/>
      <c r="F315" s="81"/>
      <c r="G315" s="6"/>
      <c r="H315" s="6"/>
      <c r="I315" s="6"/>
      <c r="J315" s="6"/>
      <c r="K315" s="6"/>
      <c r="L315" s="16"/>
    </row>
    <row r="316" spans="1:12" ht="20" x14ac:dyDescent="0.2">
      <c r="A316" s="72" t="s">
        <v>7</v>
      </c>
      <c r="B316" s="15"/>
      <c r="C316" s="12"/>
      <c r="D316" s="12"/>
      <c r="E316" s="12"/>
      <c r="F316" s="82" t="s">
        <v>146</v>
      </c>
      <c r="G316" s="6"/>
      <c r="H316" s="6"/>
      <c r="I316" s="6"/>
      <c r="J316" s="6"/>
      <c r="K316" s="6"/>
      <c r="L316" s="16"/>
    </row>
    <row r="317" spans="1:12" ht="100.5" thickBot="1" x14ac:dyDescent="0.25">
      <c r="A317" s="72" t="s">
        <v>8</v>
      </c>
      <c r="B317" s="17"/>
      <c r="C317" s="14"/>
      <c r="D317" s="14"/>
      <c r="E317" s="14"/>
      <c r="F317" s="113" t="s">
        <v>319</v>
      </c>
      <c r="G317" s="7"/>
      <c r="H317" s="7"/>
      <c r="I317" s="7"/>
      <c r="J317" s="7"/>
      <c r="K317" s="7"/>
      <c r="L317" s="18"/>
    </row>
    <row r="318" spans="1:12" ht="13" x14ac:dyDescent="0.2">
      <c r="A318" s="116" t="s">
        <v>82</v>
      </c>
      <c r="B318" s="117" t="s">
        <v>164</v>
      </c>
      <c r="C318" s="123" t="str">
        <f xml:space="preserve"> CONCATENATE("za Díl ",C261)</f>
        <v>za Díl 74D</v>
      </c>
      <c r="D318" s="119"/>
      <c r="E318" s="119"/>
      <c r="F318" s="118" t="s">
        <v>285</v>
      </c>
      <c r="G318" s="120"/>
      <c r="H318" s="120"/>
      <c r="I318" s="120"/>
      <c r="J318" s="121"/>
      <c r="K318" s="120"/>
      <c r="L318" s="122">
        <f>SUM(L262:L317)</f>
        <v>0</v>
      </c>
    </row>
  </sheetData>
  <sheetProtection formatCells="0" formatColumns="0" formatRows="0" insertColumns="0" insertRows="0" deleteColumns="0" deleteRows="0" sort="0" autoFilter="0"/>
  <autoFilter ref="A10:L17" xr:uid="{00000000-0009-0000-0000-000000000000}">
    <filterColumn colId="10" showButton="0"/>
  </autoFilter>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945" priority="2611">
      <formula>$E$5="Ostatní"</formula>
    </cfRule>
    <cfRule type="expression" dxfId="944" priority="2613">
      <formula>$E$6="Ostatní"</formula>
    </cfRule>
  </conditionalFormatting>
  <conditionalFormatting sqref="F2">
    <cfRule type="expression" dxfId="943" priority="2609">
      <formula>IF($F$2="Název stavby","Vybarvit",IF($F$2="","Vybarvit",""))="Vybarvit"</formula>
    </cfRule>
  </conditionalFormatting>
  <conditionalFormatting sqref="D3">
    <cfRule type="expression" dxfId="942" priority="2608">
      <formula>IF($D$3="SO XX-XX-XX","Vybarvit",IF($D$3="","Vybarvit",""))="Vybarvit"</formula>
    </cfRule>
  </conditionalFormatting>
  <conditionalFormatting sqref="F3">
    <cfRule type="expression" dxfId="941" priority="2607">
      <formula>IF($F$3="Název SO/PS","Vybarvit",IF($F$3="","Vybarvit",""))="Vybarvit"</formula>
    </cfRule>
  </conditionalFormatting>
  <conditionalFormatting sqref="F8">
    <cfRule type="expression" dxfId="940" priority="2606">
      <formula>IF($F$8="Obchodní název firmy/společnosti, v případě fyzické osoby podnikající  IČO","Vybarvit",IF($F$8="","Vybarvit",""))="Vybarvit"</formula>
    </cfRule>
  </conditionalFormatting>
  <conditionalFormatting sqref="G8:H8">
    <cfRule type="expression" dxfId="939" priority="2605">
      <formula>IF($G$8="Titul Jméno Příjmení","Vybarvit",IF($G$8="","Vybarvit",""))="Vybarvit"</formula>
    </cfRule>
  </conditionalFormatting>
  <conditionalFormatting sqref="K8">
    <cfRule type="expression" dxfId="938" priority="2580">
      <formula>$K$8=""</formula>
    </cfRule>
  </conditionalFormatting>
  <conditionalFormatting sqref="K7">
    <cfRule type="expression" dxfId="937" priority="2579">
      <formula>$K$7=""</formula>
    </cfRule>
  </conditionalFormatting>
  <conditionalFormatting sqref="K5">
    <cfRule type="expression" dxfId="936" priority="2577">
      <formula>$K$5=""</formula>
    </cfRule>
  </conditionalFormatting>
  <conditionalFormatting sqref="K4">
    <cfRule type="expression" dxfId="935" priority="2576">
      <formula>$K$4=""</formula>
    </cfRule>
  </conditionalFormatting>
  <conditionalFormatting sqref="L4">
    <cfRule type="expression" dxfId="934" priority="2575">
      <formula>$L$4=""</formula>
    </cfRule>
  </conditionalFormatting>
  <conditionalFormatting sqref="E8">
    <cfRule type="expression" dxfId="933" priority="2574">
      <formula>$E$8=""</formula>
    </cfRule>
  </conditionalFormatting>
  <conditionalFormatting sqref="E7">
    <cfRule type="expression" dxfId="932" priority="2573">
      <formula>$E$7=""</formula>
    </cfRule>
  </conditionalFormatting>
  <conditionalFormatting sqref="E6">
    <cfRule type="expression" dxfId="931" priority="2572">
      <formula>$E$6=""</formula>
    </cfRule>
  </conditionalFormatting>
  <conditionalFormatting sqref="E5">
    <cfRule type="expression" dxfId="930" priority="2571">
      <formula>$E$5=""</formula>
    </cfRule>
  </conditionalFormatting>
  <conditionalFormatting sqref="E4">
    <cfRule type="expression" dxfId="929" priority="2569">
      <formula>$E$4=""</formula>
    </cfRule>
  </conditionalFormatting>
  <conditionalFormatting sqref="F13">
    <cfRule type="expression" dxfId="928" priority="1146">
      <formula>F13="Název dílu"</formula>
    </cfRule>
  </conditionalFormatting>
  <conditionalFormatting sqref="Q3">
    <cfRule type="cellIs" dxfId="927" priority="1145" operator="notEqual">
      <formula>0</formula>
    </cfRule>
  </conditionalFormatting>
  <conditionalFormatting sqref="C13">
    <cfRule type="expression" dxfId="926" priority="1144">
      <formula>C13="Kód dílu"</formula>
    </cfRule>
  </conditionalFormatting>
  <conditionalFormatting sqref="K6">
    <cfRule type="expression" dxfId="925" priority="1088">
      <formula>$K$6=""</formula>
    </cfRule>
  </conditionalFormatting>
  <conditionalFormatting sqref="J14">
    <cfRule type="expression" dxfId="924" priority="1063">
      <formula>J14=""</formula>
    </cfRule>
  </conditionalFormatting>
  <conditionalFormatting sqref="C14">
    <cfRule type="expression" dxfId="923" priority="1062">
      <formula>C14=""</formula>
    </cfRule>
  </conditionalFormatting>
  <conditionalFormatting sqref="E14">
    <cfRule type="expression" dxfId="922" priority="1061">
      <formula>E14=""</formula>
    </cfRule>
  </conditionalFormatting>
  <conditionalFormatting sqref="F14">
    <cfRule type="expression" dxfId="921" priority="1060">
      <formula>F14=""</formula>
    </cfRule>
  </conditionalFormatting>
  <conditionalFormatting sqref="F15">
    <cfRule type="expression" dxfId="920" priority="1059">
      <formula>F15=""</formula>
    </cfRule>
  </conditionalFormatting>
  <conditionalFormatting sqref="F16">
    <cfRule type="expression" dxfId="919" priority="1058">
      <formula>F16=""</formula>
    </cfRule>
  </conditionalFormatting>
  <conditionalFormatting sqref="F17">
    <cfRule type="expression" dxfId="918" priority="1057">
      <formula>F17=""</formula>
    </cfRule>
  </conditionalFormatting>
  <conditionalFormatting sqref="G14">
    <cfRule type="expression" dxfId="917" priority="1056">
      <formula>G14=""</formula>
    </cfRule>
  </conditionalFormatting>
  <conditionalFormatting sqref="H14">
    <cfRule type="expression" dxfId="916" priority="1055">
      <formula>H14=""</formula>
    </cfRule>
  </conditionalFormatting>
  <conditionalFormatting sqref="I14">
    <cfRule type="expression" dxfId="915" priority="1054">
      <formula>I14=""</formula>
    </cfRule>
  </conditionalFormatting>
  <conditionalFormatting sqref="D14">
    <cfRule type="expression" dxfId="914" priority="1053">
      <formula>D14=""</formula>
    </cfRule>
  </conditionalFormatting>
  <conditionalFormatting sqref="K14">
    <cfRule type="expression" dxfId="913" priority="1052">
      <formula>K14=""</formula>
    </cfRule>
  </conditionalFormatting>
  <conditionalFormatting sqref="C18">
    <cfRule type="expression" dxfId="912" priority="1006">
      <formula>C18=""</formula>
    </cfRule>
  </conditionalFormatting>
  <conditionalFormatting sqref="E18">
    <cfRule type="expression" dxfId="911" priority="1005">
      <formula>E18=""</formula>
    </cfRule>
  </conditionalFormatting>
  <conditionalFormatting sqref="F18">
    <cfRule type="expression" dxfId="910" priority="1004">
      <formula>F18=""</formula>
    </cfRule>
  </conditionalFormatting>
  <conditionalFormatting sqref="F19">
    <cfRule type="expression" dxfId="909" priority="1003">
      <formula>F19=""</formula>
    </cfRule>
  </conditionalFormatting>
  <conditionalFormatting sqref="F20">
    <cfRule type="expression" dxfId="908" priority="1002">
      <formula>F20=""</formula>
    </cfRule>
  </conditionalFormatting>
  <conditionalFormatting sqref="F21">
    <cfRule type="expression" dxfId="907" priority="1001">
      <formula>F21=""</formula>
    </cfRule>
  </conditionalFormatting>
  <conditionalFormatting sqref="G18">
    <cfRule type="expression" dxfId="906" priority="1000">
      <formula>G18=""</formula>
    </cfRule>
  </conditionalFormatting>
  <conditionalFormatting sqref="H18">
    <cfRule type="expression" dxfId="905" priority="999">
      <formula>H18=""</formula>
    </cfRule>
  </conditionalFormatting>
  <conditionalFormatting sqref="I18">
    <cfRule type="expression" dxfId="904" priority="998">
      <formula>I18=""</formula>
    </cfRule>
  </conditionalFormatting>
  <conditionalFormatting sqref="J18">
    <cfRule type="expression" dxfId="903" priority="997">
      <formula>J18=""</formula>
    </cfRule>
  </conditionalFormatting>
  <conditionalFormatting sqref="K18">
    <cfRule type="expression" dxfId="902" priority="996">
      <formula>K18=""</formula>
    </cfRule>
  </conditionalFormatting>
  <conditionalFormatting sqref="D18">
    <cfRule type="expression" dxfId="901" priority="995">
      <formula>D18=""</formula>
    </cfRule>
  </conditionalFormatting>
  <conditionalFormatting sqref="C22">
    <cfRule type="expression" dxfId="900" priority="994">
      <formula>C22=""</formula>
    </cfRule>
  </conditionalFormatting>
  <conditionalFormatting sqref="E22">
    <cfRule type="expression" dxfId="899" priority="993">
      <formula>E22=""</formula>
    </cfRule>
  </conditionalFormatting>
  <conditionalFormatting sqref="F22">
    <cfRule type="expression" dxfId="898" priority="992">
      <formula>F22=""</formula>
    </cfRule>
  </conditionalFormatting>
  <conditionalFormatting sqref="F23">
    <cfRule type="expression" dxfId="897" priority="991">
      <formula>F23=""</formula>
    </cfRule>
  </conditionalFormatting>
  <conditionalFormatting sqref="F24">
    <cfRule type="expression" dxfId="896" priority="990">
      <formula>F24=""</formula>
    </cfRule>
  </conditionalFormatting>
  <conditionalFormatting sqref="F25">
    <cfRule type="expression" dxfId="895" priority="989">
      <formula>F25=""</formula>
    </cfRule>
  </conditionalFormatting>
  <conditionalFormatting sqref="G22">
    <cfRule type="expression" dxfId="894" priority="988">
      <formula>G22=""</formula>
    </cfRule>
  </conditionalFormatting>
  <conditionalFormatting sqref="H22">
    <cfRule type="expression" dxfId="893" priority="987">
      <formula>H22=""</formula>
    </cfRule>
  </conditionalFormatting>
  <conditionalFormatting sqref="I22">
    <cfRule type="expression" dxfId="892" priority="986">
      <formula>I22=""</formula>
    </cfRule>
  </conditionalFormatting>
  <conditionalFormatting sqref="J22">
    <cfRule type="expression" dxfId="891" priority="985">
      <formula>J22=""</formula>
    </cfRule>
  </conditionalFormatting>
  <conditionalFormatting sqref="K22">
    <cfRule type="expression" dxfId="890" priority="984">
      <formula>K22=""</formula>
    </cfRule>
  </conditionalFormatting>
  <conditionalFormatting sqref="D22">
    <cfRule type="expression" dxfId="889" priority="983">
      <formula>D22=""</formula>
    </cfRule>
  </conditionalFormatting>
  <conditionalFormatting sqref="C26">
    <cfRule type="expression" dxfId="888" priority="982">
      <formula>C26=""</formula>
    </cfRule>
  </conditionalFormatting>
  <conditionalFormatting sqref="E26">
    <cfRule type="expression" dxfId="887" priority="981">
      <formula>E26=""</formula>
    </cfRule>
  </conditionalFormatting>
  <conditionalFormatting sqref="F26">
    <cfRule type="expression" dxfId="886" priority="980">
      <formula>F26=""</formula>
    </cfRule>
  </conditionalFormatting>
  <conditionalFormatting sqref="F27">
    <cfRule type="expression" dxfId="885" priority="979">
      <formula>F27=""</formula>
    </cfRule>
  </conditionalFormatting>
  <conditionalFormatting sqref="F28">
    <cfRule type="expression" dxfId="884" priority="978">
      <formula>F28=""</formula>
    </cfRule>
  </conditionalFormatting>
  <conditionalFormatting sqref="F29">
    <cfRule type="expression" dxfId="883" priority="977">
      <formula>F29=""</formula>
    </cfRule>
  </conditionalFormatting>
  <conditionalFormatting sqref="G26">
    <cfRule type="expression" dxfId="882" priority="976">
      <formula>G26=""</formula>
    </cfRule>
  </conditionalFormatting>
  <conditionalFormatting sqref="H26">
    <cfRule type="expression" dxfId="881" priority="975">
      <formula>H26=""</formula>
    </cfRule>
  </conditionalFormatting>
  <conditionalFormatting sqref="I26">
    <cfRule type="expression" dxfId="880" priority="974">
      <formula>I26=""</formula>
    </cfRule>
  </conditionalFormatting>
  <conditionalFormatting sqref="J26">
    <cfRule type="expression" dxfId="879" priority="973">
      <formula>J26=""</formula>
    </cfRule>
  </conditionalFormatting>
  <conditionalFormatting sqref="K26">
    <cfRule type="expression" dxfId="878" priority="972">
      <formula>K26=""</formula>
    </cfRule>
  </conditionalFormatting>
  <conditionalFormatting sqref="D26">
    <cfRule type="expression" dxfId="877" priority="971">
      <formula>D26=""</formula>
    </cfRule>
  </conditionalFormatting>
  <conditionalFormatting sqref="C30">
    <cfRule type="expression" dxfId="876" priority="970">
      <formula>C30=""</formula>
    </cfRule>
  </conditionalFormatting>
  <conditionalFormatting sqref="E30">
    <cfRule type="expression" dxfId="875" priority="969">
      <formula>E30=""</formula>
    </cfRule>
  </conditionalFormatting>
  <conditionalFormatting sqref="F30">
    <cfRule type="expression" dxfId="874" priority="968">
      <formula>F30=""</formula>
    </cfRule>
  </conditionalFormatting>
  <conditionalFormatting sqref="F31">
    <cfRule type="expression" dxfId="873" priority="967">
      <formula>F31=""</formula>
    </cfRule>
  </conditionalFormatting>
  <conditionalFormatting sqref="F32">
    <cfRule type="expression" dxfId="872" priority="966">
      <formula>F32=""</formula>
    </cfRule>
  </conditionalFormatting>
  <conditionalFormatting sqref="F33">
    <cfRule type="expression" dxfId="871" priority="965">
      <formula>F33=""</formula>
    </cfRule>
  </conditionalFormatting>
  <conditionalFormatting sqref="G30">
    <cfRule type="expression" dxfId="870" priority="964">
      <formula>G30=""</formula>
    </cfRule>
  </conditionalFormatting>
  <conditionalFormatting sqref="H30">
    <cfRule type="expression" dxfId="869" priority="963">
      <formula>H30=""</formula>
    </cfRule>
  </conditionalFormatting>
  <conditionalFormatting sqref="I30">
    <cfRule type="expression" dxfId="868" priority="962">
      <formula>I30=""</formula>
    </cfRule>
  </conditionalFormatting>
  <conditionalFormatting sqref="J30">
    <cfRule type="expression" dxfId="867" priority="961">
      <formula>J30=""</formula>
    </cfRule>
  </conditionalFormatting>
  <conditionalFormatting sqref="K30">
    <cfRule type="expression" dxfId="866" priority="960">
      <formula>K30=""</formula>
    </cfRule>
  </conditionalFormatting>
  <conditionalFormatting sqref="D30">
    <cfRule type="expression" dxfId="865" priority="959">
      <formula>D30=""</formula>
    </cfRule>
  </conditionalFormatting>
  <conditionalFormatting sqref="C34">
    <cfRule type="expression" dxfId="864" priority="958">
      <formula>C34=""</formula>
    </cfRule>
  </conditionalFormatting>
  <conditionalFormatting sqref="E34">
    <cfRule type="expression" dxfId="863" priority="957">
      <formula>E34=""</formula>
    </cfRule>
  </conditionalFormatting>
  <conditionalFormatting sqref="F34">
    <cfRule type="expression" dxfId="862" priority="956">
      <formula>F34=""</formula>
    </cfRule>
  </conditionalFormatting>
  <conditionalFormatting sqref="F35">
    <cfRule type="expression" dxfId="861" priority="955">
      <formula>F35=""</formula>
    </cfRule>
  </conditionalFormatting>
  <conditionalFormatting sqref="F36">
    <cfRule type="expression" dxfId="860" priority="954">
      <formula>F36=""</formula>
    </cfRule>
  </conditionalFormatting>
  <conditionalFormatting sqref="F37">
    <cfRule type="expression" dxfId="859" priority="953">
      <formula>F37=""</formula>
    </cfRule>
  </conditionalFormatting>
  <conditionalFormatting sqref="G34">
    <cfRule type="expression" dxfId="858" priority="952">
      <formula>G34=""</formula>
    </cfRule>
  </conditionalFormatting>
  <conditionalFormatting sqref="H34">
    <cfRule type="expression" dxfId="857" priority="951">
      <formula>H34=""</formula>
    </cfRule>
  </conditionalFormatting>
  <conditionalFormatting sqref="I34">
    <cfRule type="expression" dxfId="856" priority="950">
      <formula>I34=""</formula>
    </cfRule>
  </conditionalFormatting>
  <conditionalFormatting sqref="J34">
    <cfRule type="expression" dxfId="855" priority="949">
      <formula>J34=""</formula>
    </cfRule>
  </conditionalFormatting>
  <conditionalFormatting sqref="K34">
    <cfRule type="expression" dxfId="854" priority="948">
      <formula>K34=""</formula>
    </cfRule>
  </conditionalFormatting>
  <conditionalFormatting sqref="D34">
    <cfRule type="expression" dxfId="853" priority="947">
      <formula>D34=""</formula>
    </cfRule>
  </conditionalFormatting>
  <conditionalFormatting sqref="C38">
    <cfRule type="expression" dxfId="852" priority="946">
      <formula>C38=""</formula>
    </cfRule>
  </conditionalFormatting>
  <conditionalFormatting sqref="E38">
    <cfRule type="expression" dxfId="851" priority="945">
      <formula>E38=""</formula>
    </cfRule>
  </conditionalFormatting>
  <conditionalFormatting sqref="F38">
    <cfRule type="expression" dxfId="850" priority="944">
      <formula>F38=""</formula>
    </cfRule>
  </conditionalFormatting>
  <conditionalFormatting sqref="F39">
    <cfRule type="expression" dxfId="849" priority="943">
      <formula>F39=""</formula>
    </cfRule>
  </conditionalFormatting>
  <conditionalFormatting sqref="F40">
    <cfRule type="expression" dxfId="848" priority="942">
      <formula>F40=""</formula>
    </cfRule>
  </conditionalFormatting>
  <conditionalFormatting sqref="F41">
    <cfRule type="expression" dxfId="847" priority="941">
      <formula>F41=""</formula>
    </cfRule>
  </conditionalFormatting>
  <conditionalFormatting sqref="G38">
    <cfRule type="expression" dxfId="846" priority="940">
      <formula>G38=""</formula>
    </cfRule>
  </conditionalFormatting>
  <conditionalFormatting sqref="H38">
    <cfRule type="expression" dxfId="845" priority="939">
      <formula>H38=""</formula>
    </cfRule>
  </conditionalFormatting>
  <conditionalFormatting sqref="I38">
    <cfRule type="expression" dxfId="844" priority="938">
      <formula>I38=""</formula>
    </cfRule>
  </conditionalFormatting>
  <conditionalFormatting sqref="J38">
    <cfRule type="expression" dxfId="843" priority="937">
      <formula>J38=""</formula>
    </cfRule>
  </conditionalFormatting>
  <conditionalFormatting sqref="K38">
    <cfRule type="expression" dxfId="842" priority="936">
      <formula>K38=""</formula>
    </cfRule>
  </conditionalFormatting>
  <conditionalFormatting sqref="D38">
    <cfRule type="expression" dxfId="841" priority="935">
      <formula>D38=""</formula>
    </cfRule>
  </conditionalFormatting>
  <conditionalFormatting sqref="C42">
    <cfRule type="expression" dxfId="840" priority="934">
      <formula>C42=""</formula>
    </cfRule>
  </conditionalFormatting>
  <conditionalFormatting sqref="E42">
    <cfRule type="expression" dxfId="839" priority="933">
      <formula>E42=""</formula>
    </cfRule>
  </conditionalFormatting>
  <conditionalFormatting sqref="F42">
    <cfRule type="expression" dxfId="838" priority="932">
      <formula>F42=""</formula>
    </cfRule>
  </conditionalFormatting>
  <conditionalFormatting sqref="F43">
    <cfRule type="expression" dxfId="837" priority="931">
      <formula>F43=""</formula>
    </cfRule>
  </conditionalFormatting>
  <conditionalFormatting sqref="F44">
    <cfRule type="expression" dxfId="836" priority="930">
      <formula>F44=""</formula>
    </cfRule>
  </conditionalFormatting>
  <conditionalFormatting sqref="F45">
    <cfRule type="expression" dxfId="835" priority="929">
      <formula>F45=""</formula>
    </cfRule>
  </conditionalFormatting>
  <conditionalFormatting sqref="G42">
    <cfRule type="expression" dxfId="834" priority="928">
      <formula>G42=""</formula>
    </cfRule>
  </conditionalFormatting>
  <conditionalFormatting sqref="H42">
    <cfRule type="expression" dxfId="833" priority="927">
      <formula>H42=""</formula>
    </cfRule>
  </conditionalFormatting>
  <conditionalFormatting sqref="I42">
    <cfRule type="expression" dxfId="832" priority="926">
      <formula>I42=""</formula>
    </cfRule>
  </conditionalFormatting>
  <conditionalFormatting sqref="J42">
    <cfRule type="expression" dxfId="831" priority="925">
      <formula>J42=""</formula>
    </cfRule>
  </conditionalFormatting>
  <conditionalFormatting sqref="K42">
    <cfRule type="expression" dxfId="830" priority="924">
      <formula>K42=""</formula>
    </cfRule>
  </conditionalFormatting>
  <conditionalFormatting sqref="D42">
    <cfRule type="expression" dxfId="829" priority="923">
      <formula>D42=""</formula>
    </cfRule>
  </conditionalFormatting>
  <conditionalFormatting sqref="C46">
    <cfRule type="expression" dxfId="828" priority="922">
      <formula>C46=""</formula>
    </cfRule>
  </conditionalFormatting>
  <conditionalFormatting sqref="E46">
    <cfRule type="expression" dxfId="827" priority="921">
      <formula>E46=""</formula>
    </cfRule>
  </conditionalFormatting>
  <conditionalFormatting sqref="F46">
    <cfRule type="expression" dxfId="826" priority="920">
      <formula>F46=""</formula>
    </cfRule>
  </conditionalFormatting>
  <conditionalFormatting sqref="F47">
    <cfRule type="expression" dxfId="825" priority="919">
      <formula>F47=""</formula>
    </cfRule>
  </conditionalFormatting>
  <conditionalFormatting sqref="F48">
    <cfRule type="expression" dxfId="824" priority="918">
      <formula>F48=""</formula>
    </cfRule>
  </conditionalFormatting>
  <conditionalFormatting sqref="F49">
    <cfRule type="expression" dxfId="823" priority="917">
      <formula>F49=""</formula>
    </cfRule>
  </conditionalFormatting>
  <conditionalFormatting sqref="G46">
    <cfRule type="expression" dxfId="822" priority="916">
      <formula>G46=""</formula>
    </cfRule>
  </conditionalFormatting>
  <conditionalFormatting sqref="H46">
    <cfRule type="expression" dxfId="821" priority="915">
      <formula>H46=""</formula>
    </cfRule>
  </conditionalFormatting>
  <conditionalFormatting sqref="I46">
    <cfRule type="expression" dxfId="820" priority="914">
      <formula>I46=""</formula>
    </cfRule>
  </conditionalFormatting>
  <conditionalFormatting sqref="J46">
    <cfRule type="expression" dxfId="819" priority="913">
      <formula>J46=""</formula>
    </cfRule>
  </conditionalFormatting>
  <conditionalFormatting sqref="K46">
    <cfRule type="expression" dxfId="818" priority="912">
      <formula>K46=""</formula>
    </cfRule>
  </conditionalFormatting>
  <conditionalFormatting sqref="D46">
    <cfRule type="expression" dxfId="817" priority="911">
      <formula>D46=""</formula>
    </cfRule>
  </conditionalFormatting>
  <conditionalFormatting sqref="F50">
    <cfRule type="expression" dxfId="816" priority="910">
      <formula>F50="Název dílu"</formula>
    </cfRule>
  </conditionalFormatting>
  <conditionalFormatting sqref="C50">
    <cfRule type="expression" dxfId="815" priority="909">
      <formula>C50="Kód dílu"</formula>
    </cfRule>
  </conditionalFormatting>
  <conditionalFormatting sqref="F51">
    <cfRule type="expression" dxfId="814" priority="908">
      <formula>F51="Název dílu"</formula>
    </cfRule>
  </conditionalFormatting>
  <conditionalFormatting sqref="C51">
    <cfRule type="expression" dxfId="813" priority="907">
      <formula>C51="Kód dílu"</formula>
    </cfRule>
  </conditionalFormatting>
  <conditionalFormatting sqref="C52">
    <cfRule type="expression" dxfId="812" priority="906">
      <formula>C52=""</formula>
    </cfRule>
  </conditionalFormatting>
  <conditionalFormatting sqref="E52">
    <cfRule type="expression" dxfId="811" priority="905">
      <formula>E52=""</formula>
    </cfRule>
  </conditionalFormatting>
  <conditionalFormatting sqref="F52">
    <cfRule type="expression" dxfId="810" priority="904">
      <formula>F52=""</formula>
    </cfRule>
  </conditionalFormatting>
  <conditionalFormatting sqref="F53">
    <cfRule type="expression" dxfId="809" priority="903">
      <formula>F53=""</formula>
    </cfRule>
  </conditionalFormatting>
  <conditionalFormatting sqref="F54">
    <cfRule type="expression" dxfId="808" priority="902">
      <formula>F54=""</formula>
    </cfRule>
  </conditionalFormatting>
  <conditionalFormatting sqref="F55">
    <cfRule type="expression" dxfId="807" priority="901">
      <formula>F55=""</formula>
    </cfRule>
  </conditionalFormatting>
  <conditionalFormatting sqref="G52">
    <cfRule type="expression" dxfId="806" priority="900">
      <formula>G52=""</formula>
    </cfRule>
  </conditionalFormatting>
  <conditionalFormatting sqref="H52">
    <cfRule type="expression" dxfId="805" priority="899">
      <formula>H52=""</formula>
    </cfRule>
  </conditionalFormatting>
  <conditionalFormatting sqref="I52">
    <cfRule type="expression" dxfId="804" priority="898">
      <formula>I52=""</formula>
    </cfRule>
  </conditionalFormatting>
  <conditionalFormatting sqref="J52">
    <cfRule type="expression" dxfId="803" priority="897">
      <formula>J52=""</formula>
    </cfRule>
  </conditionalFormatting>
  <conditionalFormatting sqref="K52">
    <cfRule type="expression" dxfId="802" priority="896">
      <formula>K52=""</formula>
    </cfRule>
  </conditionalFormatting>
  <conditionalFormatting sqref="D52">
    <cfRule type="expression" dxfId="801" priority="895">
      <formula>D52=""</formula>
    </cfRule>
  </conditionalFormatting>
  <conditionalFormatting sqref="C56">
    <cfRule type="expression" dxfId="800" priority="894">
      <formula>C56=""</formula>
    </cfRule>
  </conditionalFormatting>
  <conditionalFormatting sqref="E56">
    <cfRule type="expression" dxfId="799" priority="893">
      <formula>E56=""</formula>
    </cfRule>
  </conditionalFormatting>
  <conditionalFormatting sqref="F56">
    <cfRule type="expression" dxfId="798" priority="892">
      <formula>F56=""</formula>
    </cfRule>
  </conditionalFormatting>
  <conditionalFormatting sqref="F57">
    <cfRule type="expression" dxfId="797" priority="891">
      <formula>F57=""</formula>
    </cfRule>
  </conditionalFormatting>
  <conditionalFormatting sqref="F58">
    <cfRule type="expression" dxfId="796" priority="890">
      <formula>F58=""</formula>
    </cfRule>
  </conditionalFormatting>
  <conditionalFormatting sqref="F59">
    <cfRule type="expression" dxfId="795" priority="889">
      <formula>F59=""</formula>
    </cfRule>
  </conditionalFormatting>
  <conditionalFormatting sqref="G56">
    <cfRule type="expression" dxfId="794" priority="888">
      <formula>G56=""</formula>
    </cfRule>
  </conditionalFormatting>
  <conditionalFormatting sqref="H56">
    <cfRule type="expression" dxfId="793" priority="887">
      <formula>H56=""</formula>
    </cfRule>
  </conditionalFormatting>
  <conditionalFormatting sqref="I56">
    <cfRule type="expression" dxfId="792" priority="886">
      <formula>I56=""</formula>
    </cfRule>
  </conditionalFormatting>
  <conditionalFormatting sqref="J56">
    <cfRule type="expression" dxfId="791" priority="885">
      <formula>J56=""</formula>
    </cfRule>
  </conditionalFormatting>
  <conditionalFormatting sqref="K56">
    <cfRule type="expression" dxfId="790" priority="884">
      <formula>K56=""</formula>
    </cfRule>
  </conditionalFormatting>
  <conditionalFormatting sqref="D56">
    <cfRule type="expression" dxfId="789" priority="883">
      <formula>D56=""</formula>
    </cfRule>
  </conditionalFormatting>
  <conditionalFormatting sqref="C60">
    <cfRule type="expression" dxfId="788" priority="882">
      <formula>C60=""</formula>
    </cfRule>
  </conditionalFormatting>
  <conditionalFormatting sqref="E60">
    <cfRule type="expression" dxfId="787" priority="881">
      <formula>E60=""</formula>
    </cfRule>
  </conditionalFormatting>
  <conditionalFormatting sqref="F60">
    <cfRule type="expression" dxfId="786" priority="880">
      <formula>F60=""</formula>
    </cfRule>
  </conditionalFormatting>
  <conditionalFormatting sqref="F61">
    <cfRule type="expression" dxfId="785" priority="879">
      <formula>F61=""</formula>
    </cfRule>
  </conditionalFormatting>
  <conditionalFormatting sqref="F62">
    <cfRule type="expression" dxfId="784" priority="878">
      <formula>F62=""</formula>
    </cfRule>
  </conditionalFormatting>
  <conditionalFormatting sqref="F63">
    <cfRule type="expression" dxfId="783" priority="877">
      <formula>F63=""</formula>
    </cfRule>
  </conditionalFormatting>
  <conditionalFormatting sqref="G60">
    <cfRule type="expression" dxfId="782" priority="876">
      <formula>G60=""</formula>
    </cfRule>
  </conditionalFormatting>
  <conditionalFormatting sqref="H60">
    <cfRule type="expression" dxfId="781" priority="875">
      <formula>H60=""</formula>
    </cfRule>
  </conditionalFormatting>
  <conditionalFormatting sqref="I60">
    <cfRule type="expression" dxfId="780" priority="874">
      <formula>I60=""</formula>
    </cfRule>
  </conditionalFormatting>
  <conditionalFormatting sqref="J60">
    <cfRule type="expression" dxfId="779" priority="873">
      <formula>J60=""</formula>
    </cfRule>
  </conditionalFormatting>
  <conditionalFormatting sqref="K60">
    <cfRule type="expression" dxfId="778" priority="872">
      <formula>K60=""</formula>
    </cfRule>
  </conditionalFormatting>
  <conditionalFormatting sqref="D60">
    <cfRule type="expression" dxfId="777" priority="871">
      <formula>D60=""</formula>
    </cfRule>
  </conditionalFormatting>
  <conditionalFormatting sqref="C64">
    <cfRule type="expression" dxfId="776" priority="870">
      <formula>C64=""</formula>
    </cfRule>
  </conditionalFormatting>
  <conditionalFormatting sqref="E64">
    <cfRule type="expression" dxfId="775" priority="869">
      <formula>E64=""</formula>
    </cfRule>
  </conditionalFormatting>
  <conditionalFormatting sqref="F64">
    <cfRule type="expression" dxfId="774" priority="868">
      <formula>F64=""</formula>
    </cfRule>
  </conditionalFormatting>
  <conditionalFormatting sqref="F65">
    <cfRule type="expression" dxfId="773" priority="867">
      <formula>F65=""</formula>
    </cfRule>
  </conditionalFormatting>
  <conditionalFormatting sqref="F66">
    <cfRule type="expression" dxfId="772" priority="866">
      <formula>F66=""</formula>
    </cfRule>
  </conditionalFormatting>
  <conditionalFormatting sqref="F67">
    <cfRule type="expression" dxfId="771" priority="865">
      <formula>F67=""</formula>
    </cfRule>
  </conditionalFormatting>
  <conditionalFormatting sqref="G64">
    <cfRule type="expression" dxfId="770" priority="864">
      <formula>G64=""</formula>
    </cfRule>
  </conditionalFormatting>
  <conditionalFormatting sqref="H64">
    <cfRule type="expression" dxfId="769" priority="863">
      <formula>H64=""</formula>
    </cfRule>
  </conditionalFormatting>
  <conditionalFormatting sqref="I64">
    <cfRule type="expression" dxfId="768" priority="862">
      <formula>I64=""</formula>
    </cfRule>
  </conditionalFormatting>
  <conditionalFormatting sqref="J64">
    <cfRule type="expression" dxfId="767" priority="861">
      <formula>J64=""</formula>
    </cfRule>
  </conditionalFormatting>
  <conditionalFormatting sqref="K64">
    <cfRule type="expression" dxfId="766" priority="860">
      <formula>K64=""</formula>
    </cfRule>
  </conditionalFormatting>
  <conditionalFormatting sqref="D64">
    <cfRule type="expression" dxfId="765" priority="859">
      <formula>D64=""</formula>
    </cfRule>
  </conditionalFormatting>
  <conditionalFormatting sqref="C68">
    <cfRule type="expression" dxfId="764" priority="858">
      <formula>C68=""</formula>
    </cfRule>
  </conditionalFormatting>
  <conditionalFormatting sqref="E68">
    <cfRule type="expression" dxfId="763" priority="857">
      <formula>E68=""</formula>
    </cfRule>
  </conditionalFormatting>
  <conditionalFormatting sqref="F68">
    <cfRule type="expression" dxfId="762" priority="856">
      <formula>F68=""</formula>
    </cfRule>
  </conditionalFormatting>
  <conditionalFormatting sqref="F69">
    <cfRule type="expression" dxfId="761" priority="855">
      <formula>F69=""</formula>
    </cfRule>
  </conditionalFormatting>
  <conditionalFormatting sqref="F70">
    <cfRule type="expression" dxfId="760" priority="854">
      <formula>F70=""</formula>
    </cfRule>
  </conditionalFormatting>
  <conditionalFormatting sqref="F71">
    <cfRule type="expression" dxfId="759" priority="853">
      <formula>F71=""</formula>
    </cfRule>
  </conditionalFormatting>
  <conditionalFormatting sqref="G68">
    <cfRule type="expression" dxfId="758" priority="852">
      <formula>G68=""</formula>
    </cfRule>
  </conditionalFormatting>
  <conditionalFormatting sqref="H68">
    <cfRule type="expression" dxfId="757" priority="851">
      <formula>H68=""</formula>
    </cfRule>
  </conditionalFormatting>
  <conditionalFormatting sqref="I68">
    <cfRule type="expression" dxfId="756" priority="850">
      <formula>I68=""</formula>
    </cfRule>
  </conditionalFormatting>
  <conditionalFormatting sqref="J68">
    <cfRule type="expression" dxfId="755" priority="849">
      <formula>J68=""</formula>
    </cfRule>
  </conditionalFormatting>
  <conditionalFormatting sqref="K68">
    <cfRule type="expression" dxfId="754" priority="848">
      <formula>K68=""</formula>
    </cfRule>
  </conditionalFormatting>
  <conditionalFormatting sqref="D68">
    <cfRule type="expression" dxfId="753" priority="847">
      <formula>D68=""</formula>
    </cfRule>
  </conditionalFormatting>
  <conditionalFormatting sqref="C72">
    <cfRule type="expression" dxfId="752" priority="846">
      <formula>C72=""</formula>
    </cfRule>
  </conditionalFormatting>
  <conditionalFormatting sqref="E72">
    <cfRule type="expression" dxfId="751" priority="845">
      <formula>E72=""</formula>
    </cfRule>
  </conditionalFormatting>
  <conditionalFormatting sqref="F72">
    <cfRule type="expression" dxfId="750" priority="844">
      <formula>F72=""</formula>
    </cfRule>
  </conditionalFormatting>
  <conditionalFormatting sqref="F73">
    <cfRule type="expression" dxfId="749" priority="843">
      <formula>F73=""</formula>
    </cfRule>
  </conditionalFormatting>
  <conditionalFormatting sqref="F74">
    <cfRule type="expression" dxfId="748" priority="842">
      <formula>F74=""</formula>
    </cfRule>
  </conditionalFormatting>
  <conditionalFormatting sqref="F75">
    <cfRule type="expression" dxfId="747" priority="841">
      <formula>F75=""</formula>
    </cfRule>
  </conditionalFormatting>
  <conditionalFormatting sqref="G72">
    <cfRule type="expression" dxfId="746" priority="840">
      <formula>G72=""</formula>
    </cfRule>
  </conditionalFormatting>
  <conditionalFormatting sqref="H72">
    <cfRule type="expression" dxfId="745" priority="839">
      <formula>H72=""</formula>
    </cfRule>
  </conditionalFormatting>
  <conditionalFormatting sqref="I72">
    <cfRule type="expression" dxfId="744" priority="838">
      <formula>I72=""</formula>
    </cfRule>
  </conditionalFormatting>
  <conditionalFormatting sqref="J72">
    <cfRule type="expression" dxfId="743" priority="837">
      <formula>J72=""</formula>
    </cfRule>
  </conditionalFormatting>
  <conditionalFormatting sqref="K72">
    <cfRule type="expression" dxfId="742" priority="836">
      <formula>K72=""</formula>
    </cfRule>
  </conditionalFormatting>
  <conditionalFormatting sqref="D72">
    <cfRule type="expression" dxfId="741" priority="835">
      <formula>D72=""</formula>
    </cfRule>
  </conditionalFormatting>
  <conditionalFormatting sqref="C76">
    <cfRule type="expression" dxfId="740" priority="834">
      <formula>C76=""</formula>
    </cfRule>
  </conditionalFormatting>
  <conditionalFormatting sqref="E76">
    <cfRule type="expression" dxfId="739" priority="833">
      <formula>E76=""</formula>
    </cfRule>
  </conditionalFormatting>
  <conditionalFormatting sqref="F76">
    <cfRule type="expression" dxfId="738" priority="832">
      <formula>F76=""</formula>
    </cfRule>
  </conditionalFormatting>
  <conditionalFormatting sqref="F77">
    <cfRule type="expression" dxfId="737" priority="831">
      <formula>F77=""</formula>
    </cfRule>
  </conditionalFormatting>
  <conditionalFormatting sqref="F78">
    <cfRule type="expression" dxfId="736" priority="830">
      <formula>F78=""</formula>
    </cfRule>
  </conditionalFormatting>
  <conditionalFormatting sqref="F79">
    <cfRule type="expression" dxfId="735" priority="829">
      <formula>F79=""</formula>
    </cfRule>
  </conditionalFormatting>
  <conditionalFormatting sqref="G76">
    <cfRule type="expression" dxfId="734" priority="828">
      <formula>G76=""</formula>
    </cfRule>
  </conditionalFormatting>
  <conditionalFormatting sqref="H76">
    <cfRule type="expression" dxfId="733" priority="827">
      <formula>H76=""</formula>
    </cfRule>
  </conditionalFormatting>
  <conditionalFormatting sqref="I76">
    <cfRule type="expression" dxfId="732" priority="826">
      <formula>I76=""</formula>
    </cfRule>
  </conditionalFormatting>
  <conditionalFormatting sqref="J76">
    <cfRule type="expression" dxfId="731" priority="825">
      <formula>J76=""</formula>
    </cfRule>
  </conditionalFormatting>
  <conditionalFormatting sqref="K76">
    <cfRule type="expression" dxfId="730" priority="824">
      <formula>K76=""</formula>
    </cfRule>
  </conditionalFormatting>
  <conditionalFormatting sqref="D76">
    <cfRule type="expression" dxfId="729" priority="823">
      <formula>D76=""</formula>
    </cfRule>
  </conditionalFormatting>
  <conditionalFormatting sqref="C80">
    <cfRule type="expression" dxfId="728" priority="822">
      <formula>C80=""</formula>
    </cfRule>
  </conditionalFormatting>
  <conditionalFormatting sqref="E80">
    <cfRule type="expression" dxfId="727" priority="821">
      <formula>E80=""</formula>
    </cfRule>
  </conditionalFormatting>
  <conditionalFormatting sqref="F80">
    <cfRule type="expression" dxfId="726" priority="820">
      <formula>F80=""</formula>
    </cfRule>
  </conditionalFormatting>
  <conditionalFormatting sqref="F81">
    <cfRule type="expression" dxfId="725" priority="819">
      <formula>F81=""</formula>
    </cfRule>
  </conditionalFormatting>
  <conditionalFormatting sqref="F82">
    <cfRule type="expression" dxfId="724" priority="818">
      <formula>F82=""</formula>
    </cfRule>
  </conditionalFormatting>
  <conditionalFormatting sqref="F83">
    <cfRule type="expression" dxfId="723" priority="817">
      <formula>F83=""</formula>
    </cfRule>
  </conditionalFormatting>
  <conditionalFormatting sqref="G80">
    <cfRule type="expression" dxfId="722" priority="816">
      <formula>G80=""</formula>
    </cfRule>
  </conditionalFormatting>
  <conditionalFormatting sqref="H80">
    <cfRule type="expression" dxfId="721" priority="815">
      <formula>H80=""</formula>
    </cfRule>
  </conditionalFormatting>
  <conditionalFormatting sqref="I80">
    <cfRule type="expression" dxfId="720" priority="814">
      <formula>I80=""</formula>
    </cfRule>
  </conditionalFormatting>
  <conditionalFormatting sqref="J80">
    <cfRule type="expression" dxfId="719" priority="813">
      <formula>J80=""</formula>
    </cfRule>
  </conditionalFormatting>
  <conditionalFormatting sqref="K80">
    <cfRule type="expression" dxfId="718" priority="812">
      <formula>K80=""</formula>
    </cfRule>
  </conditionalFormatting>
  <conditionalFormatting sqref="D80">
    <cfRule type="expression" dxfId="717" priority="811">
      <formula>D80=""</formula>
    </cfRule>
  </conditionalFormatting>
  <conditionalFormatting sqref="C84">
    <cfRule type="expression" dxfId="716" priority="810">
      <formula>C84=""</formula>
    </cfRule>
  </conditionalFormatting>
  <conditionalFormatting sqref="E84">
    <cfRule type="expression" dxfId="715" priority="809">
      <formula>E84=""</formula>
    </cfRule>
  </conditionalFormatting>
  <conditionalFormatting sqref="F84">
    <cfRule type="expression" dxfId="714" priority="808">
      <formula>F84=""</formula>
    </cfRule>
  </conditionalFormatting>
  <conditionalFormatting sqref="F85">
    <cfRule type="expression" dxfId="713" priority="807">
      <formula>F85=""</formula>
    </cfRule>
  </conditionalFormatting>
  <conditionalFormatting sqref="F86">
    <cfRule type="expression" dxfId="712" priority="806">
      <formula>F86=""</formula>
    </cfRule>
  </conditionalFormatting>
  <conditionalFormatting sqref="F87">
    <cfRule type="expression" dxfId="711" priority="805">
      <formula>F87=""</formula>
    </cfRule>
  </conditionalFormatting>
  <conditionalFormatting sqref="G84">
    <cfRule type="expression" dxfId="710" priority="804">
      <formula>G84=""</formula>
    </cfRule>
  </conditionalFormatting>
  <conditionalFormatting sqref="H84">
    <cfRule type="expression" dxfId="709" priority="803">
      <formula>H84=""</formula>
    </cfRule>
  </conditionalFormatting>
  <conditionalFormatting sqref="I84">
    <cfRule type="expression" dxfId="708" priority="802">
      <formula>I84=""</formula>
    </cfRule>
  </conditionalFormatting>
  <conditionalFormatting sqref="J84">
    <cfRule type="expression" dxfId="707" priority="801">
      <formula>J84=""</formula>
    </cfRule>
  </conditionalFormatting>
  <conditionalFormatting sqref="K84">
    <cfRule type="expression" dxfId="706" priority="800">
      <formula>K84=""</formula>
    </cfRule>
  </conditionalFormatting>
  <conditionalFormatting sqref="D84">
    <cfRule type="expression" dxfId="705" priority="799">
      <formula>D84=""</formula>
    </cfRule>
  </conditionalFormatting>
  <conditionalFormatting sqref="C88">
    <cfRule type="expression" dxfId="704" priority="798">
      <formula>C88=""</formula>
    </cfRule>
  </conditionalFormatting>
  <conditionalFormatting sqref="E88">
    <cfRule type="expression" dxfId="703" priority="797">
      <formula>E88=""</formula>
    </cfRule>
  </conditionalFormatting>
  <conditionalFormatting sqref="F88">
    <cfRule type="expression" dxfId="702" priority="796">
      <formula>F88=""</formula>
    </cfRule>
  </conditionalFormatting>
  <conditionalFormatting sqref="F89">
    <cfRule type="expression" dxfId="701" priority="795">
      <formula>F89=""</formula>
    </cfRule>
  </conditionalFormatting>
  <conditionalFormatting sqref="F90">
    <cfRule type="expression" dxfId="700" priority="794">
      <formula>F90=""</formula>
    </cfRule>
  </conditionalFormatting>
  <conditionalFormatting sqref="F91">
    <cfRule type="expression" dxfId="699" priority="793">
      <formula>F91=""</formula>
    </cfRule>
  </conditionalFormatting>
  <conditionalFormatting sqref="G88">
    <cfRule type="expression" dxfId="698" priority="792">
      <formula>G88=""</formula>
    </cfRule>
  </conditionalFormatting>
  <conditionalFormatting sqref="H88">
    <cfRule type="expression" dxfId="697" priority="791">
      <formula>H88=""</formula>
    </cfRule>
  </conditionalFormatting>
  <conditionalFormatting sqref="I88">
    <cfRule type="expression" dxfId="696" priority="790">
      <formula>I88=""</formula>
    </cfRule>
  </conditionalFormatting>
  <conditionalFormatting sqref="J88">
    <cfRule type="expression" dxfId="695" priority="789">
      <formula>J88=""</formula>
    </cfRule>
  </conditionalFormatting>
  <conditionalFormatting sqref="K88">
    <cfRule type="expression" dxfId="694" priority="788">
      <formula>K88=""</formula>
    </cfRule>
  </conditionalFormatting>
  <conditionalFormatting sqref="D88">
    <cfRule type="expression" dxfId="693" priority="787">
      <formula>D88=""</formula>
    </cfRule>
  </conditionalFormatting>
  <conditionalFormatting sqref="C92">
    <cfRule type="expression" dxfId="692" priority="786">
      <formula>C92=""</formula>
    </cfRule>
  </conditionalFormatting>
  <conditionalFormatting sqref="E92">
    <cfRule type="expression" dxfId="691" priority="785">
      <formula>E92=""</formula>
    </cfRule>
  </conditionalFormatting>
  <conditionalFormatting sqref="F92">
    <cfRule type="expression" dxfId="690" priority="784">
      <formula>F92=""</formula>
    </cfRule>
  </conditionalFormatting>
  <conditionalFormatting sqref="F93">
    <cfRule type="expression" dxfId="689" priority="783">
      <formula>F93=""</formula>
    </cfRule>
  </conditionalFormatting>
  <conditionalFormatting sqref="F94">
    <cfRule type="expression" dxfId="688" priority="782">
      <formula>F94=""</formula>
    </cfRule>
  </conditionalFormatting>
  <conditionalFormatting sqref="F95">
    <cfRule type="expression" dxfId="687" priority="781">
      <formula>F95=""</formula>
    </cfRule>
  </conditionalFormatting>
  <conditionalFormatting sqref="G92">
    <cfRule type="expression" dxfId="686" priority="780">
      <formula>G92=""</formula>
    </cfRule>
  </conditionalFormatting>
  <conditionalFormatting sqref="H92">
    <cfRule type="expression" dxfId="685" priority="779">
      <formula>H92=""</formula>
    </cfRule>
  </conditionalFormatting>
  <conditionalFormatting sqref="I92">
    <cfRule type="expression" dxfId="684" priority="778">
      <formula>I92=""</formula>
    </cfRule>
  </conditionalFormatting>
  <conditionalFormatting sqref="J92">
    <cfRule type="expression" dxfId="683" priority="777">
      <formula>J92=""</formula>
    </cfRule>
  </conditionalFormatting>
  <conditionalFormatting sqref="K92">
    <cfRule type="expression" dxfId="682" priority="776">
      <formula>K92=""</formula>
    </cfRule>
  </conditionalFormatting>
  <conditionalFormatting sqref="D92">
    <cfRule type="expression" dxfId="681" priority="775">
      <formula>D92=""</formula>
    </cfRule>
  </conditionalFormatting>
  <conditionalFormatting sqref="C96">
    <cfRule type="expression" dxfId="680" priority="774">
      <formula>C96=""</formula>
    </cfRule>
  </conditionalFormatting>
  <conditionalFormatting sqref="E96">
    <cfRule type="expression" dxfId="679" priority="773">
      <formula>E96=""</formula>
    </cfRule>
  </conditionalFormatting>
  <conditionalFormatting sqref="F96">
    <cfRule type="expression" dxfId="678" priority="772">
      <formula>F96=""</formula>
    </cfRule>
  </conditionalFormatting>
  <conditionalFormatting sqref="F97">
    <cfRule type="expression" dxfId="677" priority="771">
      <formula>F97=""</formula>
    </cfRule>
  </conditionalFormatting>
  <conditionalFormatting sqref="F98">
    <cfRule type="expression" dxfId="676" priority="770">
      <formula>F98=""</formula>
    </cfRule>
  </conditionalFormatting>
  <conditionalFormatting sqref="F99">
    <cfRule type="expression" dxfId="675" priority="769">
      <formula>F99=""</formula>
    </cfRule>
  </conditionalFormatting>
  <conditionalFormatting sqref="G96">
    <cfRule type="expression" dxfId="674" priority="768">
      <formula>G96=""</formula>
    </cfRule>
  </conditionalFormatting>
  <conditionalFormatting sqref="H96">
    <cfRule type="expression" dxfId="673" priority="767">
      <formula>H96=""</formula>
    </cfRule>
  </conditionalFormatting>
  <conditionalFormatting sqref="I96">
    <cfRule type="expression" dxfId="672" priority="766">
      <formula>I96=""</formula>
    </cfRule>
  </conditionalFormatting>
  <conditionalFormatting sqref="J96">
    <cfRule type="expression" dxfId="671" priority="765">
      <formula>J96=""</formula>
    </cfRule>
  </conditionalFormatting>
  <conditionalFormatting sqref="K96">
    <cfRule type="expression" dxfId="670" priority="764">
      <formula>K96=""</formula>
    </cfRule>
  </conditionalFormatting>
  <conditionalFormatting sqref="D96">
    <cfRule type="expression" dxfId="669" priority="763">
      <formula>D96=""</formula>
    </cfRule>
  </conditionalFormatting>
  <conditionalFormatting sqref="C100">
    <cfRule type="expression" dxfId="668" priority="762">
      <formula>C100=""</formula>
    </cfRule>
  </conditionalFormatting>
  <conditionalFormatting sqref="E100">
    <cfRule type="expression" dxfId="667" priority="761">
      <formula>E100=""</formula>
    </cfRule>
  </conditionalFormatting>
  <conditionalFormatting sqref="F100">
    <cfRule type="expression" dxfId="666" priority="760">
      <formula>F100=""</formula>
    </cfRule>
  </conditionalFormatting>
  <conditionalFormatting sqref="F101">
    <cfRule type="expression" dxfId="665" priority="759">
      <formula>F101=""</formula>
    </cfRule>
  </conditionalFormatting>
  <conditionalFormatting sqref="F102">
    <cfRule type="expression" dxfId="664" priority="758">
      <formula>F102=""</formula>
    </cfRule>
  </conditionalFormatting>
  <conditionalFormatting sqref="F103">
    <cfRule type="expression" dxfId="663" priority="757">
      <formula>F103=""</formula>
    </cfRule>
  </conditionalFormatting>
  <conditionalFormatting sqref="G100">
    <cfRule type="expression" dxfId="662" priority="756">
      <formula>G100=""</formula>
    </cfRule>
  </conditionalFormatting>
  <conditionalFormatting sqref="H100">
    <cfRule type="expression" dxfId="661" priority="755">
      <formula>H100=""</formula>
    </cfRule>
  </conditionalFormatting>
  <conditionalFormatting sqref="I100">
    <cfRule type="expression" dxfId="660" priority="754">
      <formula>I100=""</formula>
    </cfRule>
  </conditionalFormatting>
  <conditionalFormatting sqref="J100">
    <cfRule type="expression" dxfId="659" priority="753">
      <formula>J100=""</formula>
    </cfRule>
  </conditionalFormatting>
  <conditionalFormatting sqref="K100">
    <cfRule type="expression" dxfId="658" priority="752">
      <formula>K100=""</formula>
    </cfRule>
  </conditionalFormatting>
  <conditionalFormatting sqref="D100">
    <cfRule type="expression" dxfId="657" priority="751">
      <formula>D100=""</formula>
    </cfRule>
  </conditionalFormatting>
  <conditionalFormatting sqref="C104">
    <cfRule type="expression" dxfId="656" priority="750">
      <formula>C104=""</formula>
    </cfRule>
  </conditionalFormatting>
  <conditionalFormatting sqref="E104">
    <cfRule type="expression" dxfId="655" priority="749">
      <formula>E104=""</formula>
    </cfRule>
  </conditionalFormatting>
  <conditionalFormatting sqref="F104">
    <cfRule type="expression" dxfId="654" priority="748">
      <formula>F104=""</formula>
    </cfRule>
  </conditionalFormatting>
  <conditionalFormatting sqref="F105">
    <cfRule type="expression" dxfId="653" priority="747">
      <formula>F105=""</formula>
    </cfRule>
  </conditionalFormatting>
  <conditionalFormatting sqref="F106">
    <cfRule type="expression" dxfId="652" priority="746">
      <formula>F106=""</formula>
    </cfRule>
  </conditionalFormatting>
  <conditionalFormatting sqref="F107">
    <cfRule type="expression" dxfId="651" priority="745">
      <formula>F107=""</formula>
    </cfRule>
  </conditionalFormatting>
  <conditionalFormatting sqref="G104">
    <cfRule type="expression" dxfId="650" priority="744">
      <formula>G104=""</formula>
    </cfRule>
  </conditionalFormatting>
  <conditionalFormatting sqref="H104">
    <cfRule type="expression" dxfId="649" priority="743">
      <formula>H104=""</formula>
    </cfRule>
  </conditionalFormatting>
  <conditionalFormatting sqref="I104">
    <cfRule type="expression" dxfId="648" priority="742">
      <formula>I104=""</formula>
    </cfRule>
  </conditionalFormatting>
  <conditionalFormatting sqref="J104">
    <cfRule type="expression" dxfId="647" priority="741">
      <formula>J104=""</formula>
    </cfRule>
  </conditionalFormatting>
  <conditionalFormatting sqref="K104">
    <cfRule type="expression" dxfId="646" priority="740">
      <formula>K104=""</formula>
    </cfRule>
  </conditionalFormatting>
  <conditionalFormatting sqref="D104">
    <cfRule type="expression" dxfId="645" priority="739">
      <formula>D104=""</formula>
    </cfRule>
  </conditionalFormatting>
  <conditionalFormatting sqref="C108">
    <cfRule type="expression" dxfId="644" priority="738">
      <formula>C108=""</formula>
    </cfRule>
  </conditionalFormatting>
  <conditionalFormatting sqref="E108">
    <cfRule type="expression" dxfId="643" priority="737">
      <formula>E108=""</formula>
    </cfRule>
  </conditionalFormatting>
  <conditionalFormatting sqref="F108">
    <cfRule type="expression" dxfId="642" priority="736">
      <formula>F108=""</formula>
    </cfRule>
  </conditionalFormatting>
  <conditionalFormatting sqref="F109">
    <cfRule type="expression" dxfId="641" priority="735">
      <formula>F109=""</formula>
    </cfRule>
  </conditionalFormatting>
  <conditionalFormatting sqref="F110">
    <cfRule type="expression" dxfId="640" priority="734">
      <formula>F110=""</formula>
    </cfRule>
  </conditionalFormatting>
  <conditionalFormatting sqref="F111">
    <cfRule type="expression" dxfId="639" priority="733">
      <formula>F111=""</formula>
    </cfRule>
  </conditionalFormatting>
  <conditionalFormatting sqref="G108">
    <cfRule type="expression" dxfId="638" priority="732">
      <formula>G108=""</formula>
    </cfRule>
  </conditionalFormatting>
  <conditionalFormatting sqref="H108">
    <cfRule type="expression" dxfId="637" priority="731">
      <formula>H108=""</formula>
    </cfRule>
  </conditionalFormatting>
  <conditionalFormatting sqref="I108">
    <cfRule type="expression" dxfId="636" priority="730">
      <formula>I108=""</formula>
    </cfRule>
  </conditionalFormatting>
  <conditionalFormatting sqref="J108">
    <cfRule type="expression" dxfId="635" priority="729">
      <formula>J108=""</formula>
    </cfRule>
  </conditionalFormatting>
  <conditionalFormatting sqref="K108">
    <cfRule type="expression" dxfId="634" priority="728">
      <formula>K108=""</formula>
    </cfRule>
  </conditionalFormatting>
  <conditionalFormatting sqref="D108">
    <cfRule type="expression" dxfId="633" priority="727">
      <formula>D108=""</formula>
    </cfRule>
  </conditionalFormatting>
  <conditionalFormatting sqref="C112">
    <cfRule type="expression" dxfId="632" priority="726">
      <formula>C112=""</formula>
    </cfRule>
  </conditionalFormatting>
  <conditionalFormatting sqref="E112">
    <cfRule type="expression" dxfId="631" priority="725">
      <formula>E112=""</formula>
    </cfRule>
  </conditionalFormatting>
  <conditionalFormatting sqref="F112">
    <cfRule type="expression" dxfId="630" priority="724">
      <formula>F112=""</formula>
    </cfRule>
  </conditionalFormatting>
  <conditionalFormatting sqref="F113">
    <cfRule type="expression" dxfId="629" priority="723">
      <formula>F113=""</formula>
    </cfRule>
  </conditionalFormatting>
  <conditionalFormatting sqref="F114">
    <cfRule type="expression" dxfId="628" priority="722">
      <formula>F114=""</formula>
    </cfRule>
  </conditionalFormatting>
  <conditionalFormatting sqref="F115">
    <cfRule type="expression" dxfId="627" priority="721">
      <formula>F115=""</formula>
    </cfRule>
  </conditionalFormatting>
  <conditionalFormatting sqref="G112">
    <cfRule type="expression" dxfId="626" priority="720">
      <formula>G112=""</formula>
    </cfRule>
  </conditionalFormatting>
  <conditionalFormatting sqref="H112">
    <cfRule type="expression" dxfId="625" priority="719">
      <formula>H112=""</formula>
    </cfRule>
  </conditionalFormatting>
  <conditionalFormatting sqref="I112">
    <cfRule type="expression" dxfId="624" priority="718">
      <formula>I112=""</formula>
    </cfRule>
  </conditionalFormatting>
  <conditionalFormatting sqref="J112">
    <cfRule type="expression" dxfId="623" priority="717">
      <formula>J112=""</formula>
    </cfRule>
  </conditionalFormatting>
  <conditionalFormatting sqref="K112">
    <cfRule type="expression" dxfId="622" priority="716">
      <formula>K112=""</formula>
    </cfRule>
  </conditionalFormatting>
  <conditionalFormatting sqref="D112">
    <cfRule type="expression" dxfId="621" priority="715">
      <formula>D112=""</formula>
    </cfRule>
  </conditionalFormatting>
  <conditionalFormatting sqref="C116">
    <cfRule type="expression" dxfId="620" priority="714">
      <formula>C116=""</formula>
    </cfRule>
  </conditionalFormatting>
  <conditionalFormatting sqref="E116">
    <cfRule type="expression" dxfId="619" priority="713">
      <formula>E116=""</formula>
    </cfRule>
  </conditionalFormatting>
  <conditionalFormatting sqref="F116">
    <cfRule type="expression" dxfId="618" priority="712">
      <formula>F116=""</formula>
    </cfRule>
  </conditionalFormatting>
  <conditionalFormatting sqref="F117">
    <cfRule type="expression" dxfId="617" priority="711">
      <formula>F117=""</formula>
    </cfRule>
  </conditionalFormatting>
  <conditionalFormatting sqref="F118">
    <cfRule type="expression" dxfId="616" priority="710">
      <formula>F118=""</formula>
    </cfRule>
  </conditionalFormatting>
  <conditionalFormatting sqref="F119">
    <cfRule type="expression" dxfId="615" priority="709">
      <formula>F119=""</formula>
    </cfRule>
  </conditionalFormatting>
  <conditionalFormatting sqref="G116">
    <cfRule type="expression" dxfId="614" priority="708">
      <formula>G116=""</formula>
    </cfRule>
  </conditionalFormatting>
  <conditionalFormatting sqref="H116">
    <cfRule type="expression" dxfId="613" priority="707">
      <formula>H116=""</formula>
    </cfRule>
  </conditionalFormatting>
  <conditionalFormatting sqref="I116">
    <cfRule type="expression" dxfId="612" priority="706">
      <formula>I116=""</formula>
    </cfRule>
  </conditionalFormatting>
  <conditionalFormatting sqref="J116">
    <cfRule type="expression" dxfId="611" priority="705">
      <formula>J116=""</formula>
    </cfRule>
  </conditionalFormatting>
  <conditionalFormatting sqref="K116">
    <cfRule type="expression" dxfId="610" priority="704">
      <formula>K116=""</formula>
    </cfRule>
  </conditionalFormatting>
  <conditionalFormatting sqref="D116">
    <cfRule type="expression" dxfId="609" priority="703">
      <formula>D116=""</formula>
    </cfRule>
  </conditionalFormatting>
  <conditionalFormatting sqref="C120">
    <cfRule type="expression" dxfId="608" priority="702">
      <formula>C120=""</formula>
    </cfRule>
  </conditionalFormatting>
  <conditionalFormatting sqref="E120">
    <cfRule type="expression" dxfId="607" priority="701">
      <formula>E120=""</formula>
    </cfRule>
  </conditionalFormatting>
  <conditionalFormatting sqref="F120">
    <cfRule type="expression" dxfId="606" priority="700">
      <formula>F120=""</formula>
    </cfRule>
  </conditionalFormatting>
  <conditionalFormatting sqref="F121">
    <cfRule type="expression" dxfId="605" priority="699">
      <formula>F121=""</formula>
    </cfRule>
  </conditionalFormatting>
  <conditionalFormatting sqref="F122">
    <cfRule type="expression" dxfId="604" priority="698">
      <formula>F122=""</formula>
    </cfRule>
  </conditionalFormatting>
  <conditionalFormatting sqref="F123">
    <cfRule type="expression" dxfId="603" priority="697">
      <formula>F123=""</formula>
    </cfRule>
  </conditionalFormatting>
  <conditionalFormatting sqref="G120">
    <cfRule type="expression" dxfId="602" priority="696">
      <formula>G120=""</formula>
    </cfRule>
  </conditionalFormatting>
  <conditionalFormatting sqref="H120">
    <cfRule type="expression" dxfId="601" priority="695">
      <formula>H120=""</formula>
    </cfRule>
  </conditionalFormatting>
  <conditionalFormatting sqref="I120">
    <cfRule type="expression" dxfId="600" priority="694">
      <formula>I120=""</formula>
    </cfRule>
  </conditionalFormatting>
  <conditionalFormatting sqref="J120">
    <cfRule type="expression" dxfId="599" priority="693">
      <formula>J120=""</formula>
    </cfRule>
  </conditionalFormatting>
  <conditionalFormatting sqref="K120">
    <cfRule type="expression" dxfId="598" priority="692">
      <formula>K120=""</formula>
    </cfRule>
  </conditionalFormatting>
  <conditionalFormatting sqref="D120">
    <cfRule type="expression" dxfId="597" priority="691">
      <formula>D120=""</formula>
    </cfRule>
  </conditionalFormatting>
  <conditionalFormatting sqref="C124">
    <cfRule type="expression" dxfId="596" priority="690">
      <formula>C124=""</formula>
    </cfRule>
  </conditionalFormatting>
  <conditionalFormatting sqref="E124">
    <cfRule type="expression" dxfId="595" priority="689">
      <formula>E124=""</formula>
    </cfRule>
  </conditionalFormatting>
  <conditionalFormatting sqref="F124">
    <cfRule type="expression" dxfId="594" priority="688">
      <formula>F124=""</formula>
    </cfRule>
  </conditionalFormatting>
  <conditionalFormatting sqref="F125">
    <cfRule type="expression" dxfId="593" priority="687">
      <formula>F125=""</formula>
    </cfRule>
  </conditionalFormatting>
  <conditionalFormatting sqref="F126">
    <cfRule type="expression" dxfId="592" priority="686">
      <formula>F126=""</formula>
    </cfRule>
  </conditionalFormatting>
  <conditionalFormatting sqref="F127">
    <cfRule type="expression" dxfId="591" priority="685">
      <formula>F127=""</formula>
    </cfRule>
  </conditionalFormatting>
  <conditionalFormatting sqref="G124">
    <cfRule type="expression" dxfId="590" priority="684">
      <formula>G124=""</formula>
    </cfRule>
  </conditionalFormatting>
  <conditionalFormatting sqref="H124">
    <cfRule type="expression" dxfId="589" priority="683">
      <formula>H124=""</formula>
    </cfRule>
  </conditionalFormatting>
  <conditionalFormatting sqref="I124">
    <cfRule type="expression" dxfId="588" priority="682">
      <formula>I124=""</formula>
    </cfRule>
  </conditionalFormatting>
  <conditionalFormatting sqref="J124">
    <cfRule type="expression" dxfId="587" priority="681">
      <formula>J124=""</formula>
    </cfRule>
  </conditionalFormatting>
  <conditionalFormatting sqref="K124">
    <cfRule type="expression" dxfId="586" priority="680">
      <formula>K124=""</formula>
    </cfRule>
  </conditionalFormatting>
  <conditionalFormatting sqref="D124">
    <cfRule type="expression" dxfId="585" priority="679">
      <formula>D124=""</formula>
    </cfRule>
  </conditionalFormatting>
  <conditionalFormatting sqref="C128">
    <cfRule type="expression" dxfId="584" priority="678">
      <formula>C128=""</formula>
    </cfRule>
  </conditionalFormatting>
  <conditionalFormatting sqref="E128">
    <cfRule type="expression" dxfId="583" priority="677">
      <formula>E128=""</formula>
    </cfRule>
  </conditionalFormatting>
  <conditionalFormatting sqref="F128">
    <cfRule type="expression" dxfId="582" priority="676">
      <formula>F128=""</formula>
    </cfRule>
  </conditionalFormatting>
  <conditionalFormatting sqref="F129">
    <cfRule type="expression" dxfId="581" priority="675">
      <formula>F129=""</formula>
    </cfRule>
  </conditionalFormatting>
  <conditionalFormatting sqref="F130">
    <cfRule type="expression" dxfId="580" priority="674">
      <formula>F130=""</formula>
    </cfRule>
  </conditionalFormatting>
  <conditionalFormatting sqref="F131">
    <cfRule type="expression" dxfId="579" priority="673">
      <formula>F131=""</formula>
    </cfRule>
  </conditionalFormatting>
  <conditionalFormatting sqref="G128">
    <cfRule type="expression" dxfId="578" priority="672">
      <formula>G128=""</formula>
    </cfRule>
  </conditionalFormatting>
  <conditionalFormatting sqref="H128">
    <cfRule type="expression" dxfId="577" priority="671">
      <formula>H128=""</formula>
    </cfRule>
  </conditionalFormatting>
  <conditionalFormatting sqref="I128">
    <cfRule type="expression" dxfId="576" priority="670">
      <formula>I128=""</formula>
    </cfRule>
  </conditionalFormatting>
  <conditionalFormatting sqref="J128">
    <cfRule type="expression" dxfId="575" priority="669">
      <formula>J128=""</formula>
    </cfRule>
  </conditionalFormatting>
  <conditionalFormatting sqref="K128">
    <cfRule type="expression" dxfId="574" priority="668">
      <formula>K128=""</formula>
    </cfRule>
  </conditionalFormatting>
  <conditionalFormatting sqref="D128">
    <cfRule type="expression" dxfId="573" priority="667">
      <formula>D128=""</formula>
    </cfRule>
  </conditionalFormatting>
  <conditionalFormatting sqref="C132">
    <cfRule type="expression" dxfId="572" priority="666">
      <formula>C132=""</formula>
    </cfRule>
  </conditionalFormatting>
  <conditionalFormatting sqref="E132">
    <cfRule type="expression" dxfId="571" priority="665">
      <formula>E132=""</formula>
    </cfRule>
  </conditionalFormatting>
  <conditionalFormatting sqref="F132">
    <cfRule type="expression" dxfId="570" priority="664">
      <formula>F132=""</formula>
    </cfRule>
  </conditionalFormatting>
  <conditionalFormatting sqref="F133">
    <cfRule type="expression" dxfId="569" priority="663">
      <formula>F133=""</formula>
    </cfRule>
  </conditionalFormatting>
  <conditionalFormatting sqref="F134">
    <cfRule type="expression" dxfId="568" priority="662">
      <formula>F134=""</formula>
    </cfRule>
  </conditionalFormatting>
  <conditionalFormatting sqref="F135">
    <cfRule type="expression" dxfId="567" priority="661">
      <formula>F135=""</formula>
    </cfRule>
  </conditionalFormatting>
  <conditionalFormatting sqref="G132">
    <cfRule type="expression" dxfId="566" priority="660">
      <formula>G132=""</formula>
    </cfRule>
  </conditionalFormatting>
  <conditionalFormatting sqref="H132">
    <cfRule type="expression" dxfId="565" priority="659">
      <formula>H132=""</formula>
    </cfRule>
  </conditionalFormatting>
  <conditionalFormatting sqref="I132">
    <cfRule type="expression" dxfId="564" priority="658">
      <formula>I132=""</formula>
    </cfRule>
  </conditionalFormatting>
  <conditionalFormatting sqref="J132">
    <cfRule type="expression" dxfId="563" priority="657">
      <formula>J132=""</formula>
    </cfRule>
  </conditionalFormatting>
  <conditionalFormatting sqref="K132">
    <cfRule type="expression" dxfId="562" priority="656">
      <formula>K132=""</formula>
    </cfRule>
  </conditionalFormatting>
  <conditionalFormatting sqref="D132">
    <cfRule type="expression" dxfId="561" priority="655">
      <formula>D132=""</formula>
    </cfRule>
  </conditionalFormatting>
  <conditionalFormatting sqref="C136">
    <cfRule type="expression" dxfId="560" priority="654">
      <formula>C136=""</formula>
    </cfRule>
  </conditionalFormatting>
  <conditionalFormatting sqref="E136">
    <cfRule type="expression" dxfId="559" priority="653">
      <formula>E136=""</formula>
    </cfRule>
  </conditionalFormatting>
  <conditionalFormatting sqref="F136">
    <cfRule type="expression" dxfId="558" priority="652">
      <formula>F136=""</formula>
    </cfRule>
  </conditionalFormatting>
  <conditionalFormatting sqref="F137">
    <cfRule type="expression" dxfId="557" priority="651">
      <formula>F137=""</formula>
    </cfRule>
  </conditionalFormatting>
  <conditionalFormatting sqref="F138">
    <cfRule type="expression" dxfId="556" priority="650">
      <formula>F138=""</formula>
    </cfRule>
  </conditionalFormatting>
  <conditionalFormatting sqref="F139">
    <cfRule type="expression" dxfId="555" priority="649">
      <formula>F139=""</formula>
    </cfRule>
  </conditionalFormatting>
  <conditionalFormatting sqref="G136">
    <cfRule type="expression" dxfId="554" priority="648">
      <formula>G136=""</formula>
    </cfRule>
  </conditionalFormatting>
  <conditionalFormatting sqref="H136">
    <cfRule type="expression" dxfId="553" priority="647">
      <formula>H136=""</formula>
    </cfRule>
  </conditionalFormatting>
  <conditionalFormatting sqref="I136">
    <cfRule type="expression" dxfId="552" priority="646">
      <formula>I136=""</formula>
    </cfRule>
  </conditionalFormatting>
  <conditionalFormatting sqref="J136">
    <cfRule type="expression" dxfId="551" priority="645">
      <formula>J136=""</formula>
    </cfRule>
  </conditionalFormatting>
  <conditionalFormatting sqref="K136">
    <cfRule type="expression" dxfId="550" priority="644">
      <formula>K136=""</formula>
    </cfRule>
  </conditionalFormatting>
  <conditionalFormatting sqref="D136">
    <cfRule type="expression" dxfId="549" priority="643">
      <formula>D136=""</formula>
    </cfRule>
  </conditionalFormatting>
  <conditionalFormatting sqref="C140">
    <cfRule type="expression" dxfId="548" priority="642">
      <formula>C140=""</formula>
    </cfRule>
  </conditionalFormatting>
  <conditionalFormatting sqref="E140">
    <cfRule type="expression" dxfId="547" priority="641">
      <formula>E140=""</formula>
    </cfRule>
  </conditionalFormatting>
  <conditionalFormatting sqref="F140">
    <cfRule type="expression" dxfId="546" priority="640">
      <formula>F140=""</formula>
    </cfRule>
  </conditionalFormatting>
  <conditionalFormatting sqref="F141">
    <cfRule type="expression" dxfId="545" priority="639">
      <formula>F141=""</formula>
    </cfRule>
  </conditionalFormatting>
  <conditionalFormatting sqref="F142">
    <cfRule type="expression" dxfId="544" priority="638">
      <formula>F142=""</formula>
    </cfRule>
  </conditionalFormatting>
  <conditionalFormatting sqref="F143">
    <cfRule type="expression" dxfId="543" priority="637">
      <formula>F143=""</formula>
    </cfRule>
  </conditionalFormatting>
  <conditionalFormatting sqref="G140">
    <cfRule type="expression" dxfId="542" priority="636">
      <formula>G140=""</formula>
    </cfRule>
  </conditionalFormatting>
  <conditionalFormatting sqref="H140">
    <cfRule type="expression" dxfId="541" priority="635">
      <formula>H140=""</formula>
    </cfRule>
  </conditionalFormatting>
  <conditionalFormatting sqref="I140">
    <cfRule type="expression" dxfId="540" priority="634">
      <formula>I140=""</formula>
    </cfRule>
  </conditionalFormatting>
  <conditionalFormatting sqref="J140">
    <cfRule type="expression" dxfId="539" priority="633">
      <formula>J140=""</formula>
    </cfRule>
  </conditionalFormatting>
  <conditionalFormatting sqref="K140">
    <cfRule type="expression" dxfId="538" priority="632">
      <formula>K140=""</formula>
    </cfRule>
  </conditionalFormatting>
  <conditionalFormatting sqref="D140">
    <cfRule type="expression" dxfId="537" priority="631">
      <formula>D140=""</formula>
    </cfRule>
  </conditionalFormatting>
  <conditionalFormatting sqref="C144">
    <cfRule type="expression" dxfId="536" priority="630">
      <formula>C144=""</formula>
    </cfRule>
  </conditionalFormatting>
  <conditionalFormatting sqref="E144">
    <cfRule type="expression" dxfId="535" priority="629">
      <formula>E144=""</formula>
    </cfRule>
  </conditionalFormatting>
  <conditionalFormatting sqref="F144">
    <cfRule type="expression" dxfId="534" priority="628">
      <formula>F144=""</formula>
    </cfRule>
  </conditionalFormatting>
  <conditionalFormatting sqref="F145">
    <cfRule type="expression" dxfId="533" priority="627">
      <formula>F145=""</formula>
    </cfRule>
  </conditionalFormatting>
  <conditionalFormatting sqref="F146">
    <cfRule type="expression" dxfId="532" priority="626">
      <formula>F146=""</formula>
    </cfRule>
  </conditionalFormatting>
  <conditionalFormatting sqref="F147">
    <cfRule type="expression" dxfId="531" priority="625">
      <formula>F147=""</formula>
    </cfRule>
  </conditionalFormatting>
  <conditionalFormatting sqref="G144">
    <cfRule type="expression" dxfId="530" priority="624">
      <formula>G144=""</formula>
    </cfRule>
  </conditionalFormatting>
  <conditionalFormatting sqref="H144">
    <cfRule type="expression" dxfId="529" priority="623">
      <formula>H144=""</formula>
    </cfRule>
  </conditionalFormatting>
  <conditionalFormatting sqref="I144">
    <cfRule type="expression" dxfId="528" priority="622">
      <formula>I144=""</formula>
    </cfRule>
  </conditionalFormatting>
  <conditionalFormatting sqref="J144">
    <cfRule type="expression" dxfId="527" priority="621">
      <formula>J144=""</formula>
    </cfRule>
  </conditionalFormatting>
  <conditionalFormatting sqref="K144">
    <cfRule type="expression" dxfId="526" priority="620">
      <formula>K144=""</formula>
    </cfRule>
  </conditionalFormatting>
  <conditionalFormatting sqref="D144">
    <cfRule type="expression" dxfId="525" priority="619">
      <formula>D144=""</formula>
    </cfRule>
  </conditionalFormatting>
  <conditionalFormatting sqref="C148">
    <cfRule type="expression" dxfId="524" priority="618">
      <formula>C148=""</formula>
    </cfRule>
  </conditionalFormatting>
  <conditionalFormatting sqref="E148">
    <cfRule type="expression" dxfId="523" priority="617">
      <formula>E148=""</formula>
    </cfRule>
  </conditionalFormatting>
  <conditionalFormatting sqref="F148">
    <cfRule type="expression" dxfId="522" priority="616">
      <formula>F148=""</formula>
    </cfRule>
  </conditionalFormatting>
  <conditionalFormatting sqref="F149">
    <cfRule type="expression" dxfId="521" priority="615">
      <formula>F149=""</formula>
    </cfRule>
  </conditionalFormatting>
  <conditionalFormatting sqref="F150">
    <cfRule type="expression" dxfId="520" priority="614">
      <formula>F150=""</formula>
    </cfRule>
  </conditionalFormatting>
  <conditionalFormatting sqref="F151">
    <cfRule type="expression" dxfId="519" priority="613">
      <formula>F151=""</formula>
    </cfRule>
  </conditionalFormatting>
  <conditionalFormatting sqref="G148">
    <cfRule type="expression" dxfId="518" priority="612">
      <formula>G148=""</formula>
    </cfRule>
  </conditionalFormatting>
  <conditionalFormatting sqref="H148">
    <cfRule type="expression" dxfId="517" priority="611">
      <formula>H148=""</formula>
    </cfRule>
  </conditionalFormatting>
  <conditionalFormatting sqref="I148">
    <cfRule type="expression" dxfId="516" priority="610">
      <formula>I148=""</formula>
    </cfRule>
  </conditionalFormatting>
  <conditionalFormatting sqref="J148">
    <cfRule type="expression" dxfId="515" priority="609">
      <formula>J148=""</formula>
    </cfRule>
  </conditionalFormatting>
  <conditionalFormatting sqref="K148">
    <cfRule type="expression" dxfId="514" priority="608">
      <formula>K148=""</formula>
    </cfRule>
  </conditionalFormatting>
  <conditionalFormatting sqref="D148">
    <cfRule type="expression" dxfId="513" priority="607">
      <formula>D148=""</formula>
    </cfRule>
  </conditionalFormatting>
  <conditionalFormatting sqref="C152">
    <cfRule type="expression" dxfId="512" priority="606">
      <formula>C152=""</formula>
    </cfRule>
  </conditionalFormatting>
  <conditionalFormatting sqref="E152">
    <cfRule type="expression" dxfId="511" priority="605">
      <formula>E152=""</formula>
    </cfRule>
  </conditionalFormatting>
  <conditionalFormatting sqref="F152">
    <cfRule type="expression" dxfId="510" priority="604">
      <formula>F152=""</formula>
    </cfRule>
  </conditionalFormatting>
  <conditionalFormatting sqref="F153">
    <cfRule type="expression" dxfId="509" priority="603">
      <formula>F153=""</formula>
    </cfRule>
  </conditionalFormatting>
  <conditionalFormatting sqref="F154">
    <cfRule type="expression" dxfId="508" priority="602">
      <formula>F154=""</formula>
    </cfRule>
  </conditionalFormatting>
  <conditionalFormatting sqref="F155">
    <cfRule type="expression" dxfId="507" priority="601">
      <formula>F155=""</formula>
    </cfRule>
  </conditionalFormatting>
  <conditionalFormatting sqref="G152">
    <cfRule type="expression" dxfId="506" priority="600">
      <formula>G152=""</formula>
    </cfRule>
  </conditionalFormatting>
  <conditionalFormatting sqref="H152">
    <cfRule type="expression" dxfId="505" priority="599">
      <formula>H152=""</formula>
    </cfRule>
  </conditionalFormatting>
  <conditionalFormatting sqref="I152">
    <cfRule type="expression" dxfId="504" priority="598">
      <formula>I152=""</formula>
    </cfRule>
  </conditionalFormatting>
  <conditionalFormatting sqref="J152">
    <cfRule type="expression" dxfId="503" priority="597">
      <formula>J152=""</formula>
    </cfRule>
  </conditionalFormatting>
  <conditionalFormatting sqref="K152">
    <cfRule type="expression" dxfId="502" priority="596">
      <formula>K152=""</formula>
    </cfRule>
  </conditionalFormatting>
  <conditionalFormatting sqref="D152">
    <cfRule type="expression" dxfId="501" priority="595">
      <formula>D152=""</formula>
    </cfRule>
  </conditionalFormatting>
  <conditionalFormatting sqref="C156">
    <cfRule type="expression" dxfId="500" priority="594">
      <formula>C156=""</formula>
    </cfRule>
  </conditionalFormatting>
  <conditionalFormatting sqref="E156">
    <cfRule type="expression" dxfId="499" priority="593">
      <formula>E156=""</formula>
    </cfRule>
  </conditionalFormatting>
  <conditionalFormatting sqref="F156">
    <cfRule type="expression" dxfId="498" priority="592">
      <formula>F156=""</formula>
    </cfRule>
  </conditionalFormatting>
  <conditionalFormatting sqref="F157">
    <cfRule type="expression" dxfId="497" priority="591">
      <formula>F157=""</formula>
    </cfRule>
  </conditionalFormatting>
  <conditionalFormatting sqref="F158">
    <cfRule type="expression" dxfId="496" priority="590">
      <formula>F158=""</formula>
    </cfRule>
  </conditionalFormatting>
  <conditionalFormatting sqref="F159">
    <cfRule type="expression" dxfId="495" priority="589">
      <formula>F159=""</formula>
    </cfRule>
  </conditionalFormatting>
  <conditionalFormatting sqref="G156">
    <cfRule type="expression" dxfId="494" priority="588">
      <formula>G156=""</formula>
    </cfRule>
  </conditionalFormatting>
  <conditionalFormatting sqref="H156">
    <cfRule type="expression" dxfId="493" priority="587">
      <formula>H156=""</formula>
    </cfRule>
  </conditionalFormatting>
  <conditionalFormatting sqref="I156">
    <cfRule type="expression" dxfId="492" priority="586">
      <formula>I156=""</formula>
    </cfRule>
  </conditionalFormatting>
  <conditionalFormatting sqref="J156">
    <cfRule type="expression" dxfId="491" priority="585">
      <formula>J156=""</formula>
    </cfRule>
  </conditionalFormatting>
  <conditionalFormatting sqref="K156">
    <cfRule type="expression" dxfId="490" priority="584">
      <formula>K156=""</formula>
    </cfRule>
  </conditionalFormatting>
  <conditionalFormatting sqref="D156">
    <cfRule type="expression" dxfId="489" priority="583">
      <formula>D156=""</formula>
    </cfRule>
  </conditionalFormatting>
  <conditionalFormatting sqref="C160">
    <cfRule type="expression" dxfId="488" priority="582">
      <formula>C160=""</formula>
    </cfRule>
  </conditionalFormatting>
  <conditionalFormatting sqref="E160">
    <cfRule type="expression" dxfId="487" priority="581">
      <formula>E160=""</formula>
    </cfRule>
  </conditionalFormatting>
  <conditionalFormatting sqref="F160">
    <cfRule type="expression" dxfId="486" priority="580">
      <formula>F160=""</formula>
    </cfRule>
  </conditionalFormatting>
  <conditionalFormatting sqref="F161">
    <cfRule type="expression" dxfId="485" priority="579">
      <formula>F161=""</formula>
    </cfRule>
  </conditionalFormatting>
  <conditionalFormatting sqref="F162">
    <cfRule type="expression" dxfId="484" priority="578">
      <formula>F162=""</formula>
    </cfRule>
  </conditionalFormatting>
  <conditionalFormatting sqref="F163">
    <cfRule type="expression" dxfId="483" priority="577">
      <formula>F163=""</formula>
    </cfRule>
  </conditionalFormatting>
  <conditionalFormatting sqref="G160">
    <cfRule type="expression" dxfId="482" priority="576">
      <formula>G160=""</formula>
    </cfRule>
  </conditionalFormatting>
  <conditionalFormatting sqref="H160">
    <cfRule type="expression" dxfId="481" priority="575">
      <formula>H160=""</formula>
    </cfRule>
  </conditionalFormatting>
  <conditionalFormatting sqref="I160">
    <cfRule type="expression" dxfId="480" priority="574">
      <formula>I160=""</formula>
    </cfRule>
  </conditionalFormatting>
  <conditionalFormatting sqref="J160">
    <cfRule type="expression" dxfId="479" priority="573">
      <formula>J160=""</formula>
    </cfRule>
  </conditionalFormatting>
  <conditionalFormatting sqref="K160">
    <cfRule type="expression" dxfId="478" priority="572">
      <formula>K160=""</formula>
    </cfRule>
  </conditionalFormatting>
  <conditionalFormatting sqref="D160">
    <cfRule type="expression" dxfId="477" priority="571">
      <formula>D160=""</formula>
    </cfRule>
  </conditionalFormatting>
  <conditionalFormatting sqref="C164">
    <cfRule type="expression" dxfId="476" priority="570">
      <formula>C164=""</formula>
    </cfRule>
  </conditionalFormatting>
  <conditionalFormatting sqref="E164">
    <cfRule type="expression" dxfId="475" priority="569">
      <formula>E164=""</formula>
    </cfRule>
  </conditionalFormatting>
  <conditionalFormatting sqref="F164">
    <cfRule type="expression" dxfId="474" priority="568">
      <formula>F164=""</formula>
    </cfRule>
  </conditionalFormatting>
  <conditionalFormatting sqref="F165">
    <cfRule type="expression" dxfId="473" priority="567">
      <formula>F165=""</formula>
    </cfRule>
  </conditionalFormatting>
  <conditionalFormatting sqref="F166">
    <cfRule type="expression" dxfId="472" priority="566">
      <formula>F166=""</formula>
    </cfRule>
  </conditionalFormatting>
  <conditionalFormatting sqref="F167">
    <cfRule type="expression" dxfId="471" priority="565">
      <formula>F167=""</formula>
    </cfRule>
  </conditionalFormatting>
  <conditionalFormatting sqref="G164">
    <cfRule type="expression" dxfId="470" priority="564">
      <formula>G164=""</formula>
    </cfRule>
  </conditionalFormatting>
  <conditionalFormatting sqref="H164">
    <cfRule type="expression" dxfId="469" priority="563">
      <formula>H164=""</formula>
    </cfRule>
  </conditionalFormatting>
  <conditionalFormatting sqref="I164">
    <cfRule type="expression" dxfId="468" priority="562">
      <formula>I164=""</formula>
    </cfRule>
  </conditionalFormatting>
  <conditionalFormatting sqref="J164">
    <cfRule type="expression" dxfId="467" priority="561">
      <formula>J164=""</formula>
    </cfRule>
  </conditionalFormatting>
  <conditionalFormatting sqref="K164">
    <cfRule type="expression" dxfId="466" priority="560">
      <formula>K164=""</formula>
    </cfRule>
  </conditionalFormatting>
  <conditionalFormatting sqref="D164">
    <cfRule type="expression" dxfId="465" priority="559">
      <formula>D164=""</formula>
    </cfRule>
  </conditionalFormatting>
  <conditionalFormatting sqref="C168">
    <cfRule type="expression" dxfId="464" priority="558">
      <formula>C168=""</formula>
    </cfRule>
  </conditionalFormatting>
  <conditionalFormatting sqref="E168">
    <cfRule type="expression" dxfId="463" priority="557">
      <formula>E168=""</formula>
    </cfRule>
  </conditionalFormatting>
  <conditionalFormatting sqref="F168">
    <cfRule type="expression" dxfId="462" priority="556">
      <formula>F168=""</formula>
    </cfRule>
  </conditionalFormatting>
  <conditionalFormatting sqref="F169">
    <cfRule type="expression" dxfId="461" priority="555">
      <formula>F169=""</formula>
    </cfRule>
  </conditionalFormatting>
  <conditionalFormatting sqref="F170">
    <cfRule type="expression" dxfId="460" priority="554">
      <formula>F170=""</formula>
    </cfRule>
  </conditionalFormatting>
  <conditionalFormatting sqref="F171">
    <cfRule type="expression" dxfId="459" priority="553">
      <formula>F171=""</formula>
    </cfRule>
  </conditionalFormatting>
  <conditionalFormatting sqref="G168">
    <cfRule type="expression" dxfId="458" priority="552">
      <formula>G168=""</formula>
    </cfRule>
  </conditionalFormatting>
  <conditionalFormatting sqref="H168">
    <cfRule type="expression" dxfId="457" priority="551">
      <formula>H168=""</formula>
    </cfRule>
  </conditionalFormatting>
  <conditionalFormatting sqref="I168">
    <cfRule type="expression" dxfId="456" priority="550">
      <formula>I168=""</formula>
    </cfRule>
  </conditionalFormatting>
  <conditionalFormatting sqref="J168">
    <cfRule type="expression" dxfId="455" priority="549">
      <formula>J168=""</formula>
    </cfRule>
  </conditionalFormatting>
  <conditionalFormatting sqref="K168">
    <cfRule type="expression" dxfId="454" priority="548">
      <formula>K168=""</formula>
    </cfRule>
  </conditionalFormatting>
  <conditionalFormatting sqref="D168">
    <cfRule type="expression" dxfId="453" priority="547">
      <formula>D168=""</formula>
    </cfRule>
  </conditionalFormatting>
  <conditionalFormatting sqref="C172">
    <cfRule type="expression" dxfId="452" priority="546">
      <formula>C172=""</formula>
    </cfRule>
  </conditionalFormatting>
  <conditionalFormatting sqref="E172">
    <cfRule type="expression" dxfId="451" priority="545">
      <formula>E172=""</formula>
    </cfRule>
  </conditionalFormatting>
  <conditionalFormatting sqref="F172">
    <cfRule type="expression" dxfId="450" priority="544">
      <formula>F172=""</formula>
    </cfRule>
  </conditionalFormatting>
  <conditionalFormatting sqref="F173">
    <cfRule type="expression" dxfId="449" priority="543">
      <formula>F173=""</formula>
    </cfRule>
  </conditionalFormatting>
  <conditionalFormatting sqref="F174">
    <cfRule type="expression" dxfId="448" priority="542">
      <formula>F174=""</formula>
    </cfRule>
  </conditionalFormatting>
  <conditionalFormatting sqref="F175">
    <cfRule type="expression" dxfId="447" priority="541">
      <formula>F175=""</formula>
    </cfRule>
  </conditionalFormatting>
  <conditionalFormatting sqref="G172">
    <cfRule type="expression" dxfId="446" priority="540">
      <formula>G172=""</formula>
    </cfRule>
  </conditionalFormatting>
  <conditionalFormatting sqref="H172">
    <cfRule type="expression" dxfId="445" priority="539">
      <formula>H172=""</formula>
    </cfRule>
  </conditionalFormatting>
  <conditionalFormatting sqref="I172">
    <cfRule type="expression" dxfId="444" priority="538">
      <formula>I172=""</formula>
    </cfRule>
  </conditionalFormatting>
  <conditionalFormatting sqref="J172">
    <cfRule type="expression" dxfId="443" priority="537">
      <formula>J172=""</formula>
    </cfRule>
  </conditionalFormatting>
  <conditionalFormatting sqref="K172">
    <cfRule type="expression" dxfId="442" priority="536">
      <formula>K172=""</formula>
    </cfRule>
  </conditionalFormatting>
  <conditionalFormatting sqref="D172">
    <cfRule type="expression" dxfId="441" priority="535">
      <formula>D172=""</formula>
    </cfRule>
  </conditionalFormatting>
  <conditionalFormatting sqref="C176">
    <cfRule type="expression" dxfId="440" priority="534">
      <formula>C176=""</formula>
    </cfRule>
  </conditionalFormatting>
  <conditionalFormatting sqref="E176">
    <cfRule type="expression" dxfId="439" priority="533">
      <formula>E176=""</formula>
    </cfRule>
  </conditionalFormatting>
  <conditionalFormatting sqref="F176">
    <cfRule type="expression" dxfId="438" priority="532">
      <formula>F176=""</formula>
    </cfRule>
  </conditionalFormatting>
  <conditionalFormatting sqref="F177">
    <cfRule type="expression" dxfId="437" priority="531">
      <formula>F177=""</formula>
    </cfRule>
  </conditionalFormatting>
  <conditionalFormatting sqref="F178">
    <cfRule type="expression" dxfId="436" priority="530">
      <formula>F178=""</formula>
    </cfRule>
  </conditionalFormatting>
  <conditionalFormatting sqref="F179">
    <cfRule type="expression" dxfId="435" priority="529">
      <formula>F179=""</formula>
    </cfRule>
  </conditionalFormatting>
  <conditionalFormatting sqref="G176">
    <cfRule type="expression" dxfId="434" priority="528">
      <formula>G176=""</formula>
    </cfRule>
  </conditionalFormatting>
  <conditionalFormatting sqref="H176">
    <cfRule type="expression" dxfId="433" priority="527">
      <formula>H176=""</formula>
    </cfRule>
  </conditionalFormatting>
  <conditionalFormatting sqref="I176">
    <cfRule type="expression" dxfId="432" priority="526">
      <formula>I176=""</formula>
    </cfRule>
  </conditionalFormatting>
  <conditionalFormatting sqref="J176">
    <cfRule type="expression" dxfId="431" priority="525">
      <formula>J176=""</formula>
    </cfRule>
  </conditionalFormatting>
  <conditionalFormatting sqref="K176">
    <cfRule type="expression" dxfId="430" priority="524">
      <formula>K176=""</formula>
    </cfRule>
  </conditionalFormatting>
  <conditionalFormatting sqref="D176">
    <cfRule type="expression" dxfId="429" priority="523">
      <formula>D176=""</formula>
    </cfRule>
  </conditionalFormatting>
  <conditionalFormatting sqref="C180">
    <cfRule type="expression" dxfId="428" priority="522">
      <formula>C180=""</formula>
    </cfRule>
  </conditionalFormatting>
  <conditionalFormatting sqref="E180">
    <cfRule type="expression" dxfId="427" priority="521">
      <formula>E180=""</formula>
    </cfRule>
  </conditionalFormatting>
  <conditionalFormatting sqref="F180">
    <cfRule type="expression" dxfId="426" priority="520">
      <formula>F180=""</formula>
    </cfRule>
  </conditionalFormatting>
  <conditionalFormatting sqref="F181">
    <cfRule type="expression" dxfId="425" priority="519">
      <formula>F181=""</formula>
    </cfRule>
  </conditionalFormatting>
  <conditionalFormatting sqref="F182">
    <cfRule type="expression" dxfId="424" priority="518">
      <formula>F182=""</formula>
    </cfRule>
  </conditionalFormatting>
  <conditionalFormatting sqref="F183">
    <cfRule type="expression" dxfId="423" priority="517">
      <formula>F183=""</formula>
    </cfRule>
  </conditionalFormatting>
  <conditionalFormatting sqref="G180">
    <cfRule type="expression" dxfId="422" priority="516">
      <formula>G180=""</formula>
    </cfRule>
  </conditionalFormatting>
  <conditionalFormatting sqref="H180">
    <cfRule type="expression" dxfId="421" priority="515">
      <formula>H180=""</formula>
    </cfRule>
  </conditionalFormatting>
  <conditionalFormatting sqref="I180">
    <cfRule type="expression" dxfId="420" priority="514">
      <formula>I180=""</formula>
    </cfRule>
  </conditionalFormatting>
  <conditionalFormatting sqref="J180">
    <cfRule type="expression" dxfId="419" priority="513">
      <formula>J180=""</formula>
    </cfRule>
  </conditionalFormatting>
  <conditionalFormatting sqref="K180">
    <cfRule type="expression" dxfId="418" priority="512">
      <formula>K180=""</formula>
    </cfRule>
  </conditionalFormatting>
  <conditionalFormatting sqref="D180">
    <cfRule type="expression" dxfId="417" priority="511">
      <formula>D180=""</formula>
    </cfRule>
  </conditionalFormatting>
  <conditionalFormatting sqref="C184">
    <cfRule type="expression" dxfId="416" priority="510">
      <formula>C184=""</formula>
    </cfRule>
  </conditionalFormatting>
  <conditionalFormatting sqref="E184">
    <cfRule type="expression" dxfId="415" priority="509">
      <formula>E184=""</formula>
    </cfRule>
  </conditionalFormatting>
  <conditionalFormatting sqref="F184">
    <cfRule type="expression" dxfId="414" priority="508">
      <formula>F184=""</formula>
    </cfRule>
  </conditionalFormatting>
  <conditionalFormatting sqref="F185">
    <cfRule type="expression" dxfId="413" priority="507">
      <formula>F185=""</formula>
    </cfRule>
  </conditionalFormatting>
  <conditionalFormatting sqref="F186">
    <cfRule type="expression" dxfId="412" priority="506">
      <formula>F186=""</formula>
    </cfRule>
  </conditionalFormatting>
  <conditionalFormatting sqref="F187">
    <cfRule type="expression" dxfId="411" priority="505">
      <formula>F187=""</formula>
    </cfRule>
  </conditionalFormatting>
  <conditionalFormatting sqref="G184">
    <cfRule type="expression" dxfId="410" priority="504">
      <formula>G184=""</formula>
    </cfRule>
  </conditionalFormatting>
  <conditionalFormatting sqref="H184">
    <cfRule type="expression" dxfId="409" priority="503">
      <formula>H184=""</formula>
    </cfRule>
  </conditionalFormatting>
  <conditionalFormatting sqref="I184">
    <cfRule type="expression" dxfId="408" priority="502">
      <formula>I184=""</formula>
    </cfRule>
  </conditionalFormatting>
  <conditionalFormatting sqref="J184">
    <cfRule type="expression" dxfId="407" priority="501">
      <formula>J184=""</formula>
    </cfRule>
  </conditionalFormatting>
  <conditionalFormatting sqref="K184">
    <cfRule type="expression" dxfId="406" priority="500">
      <formula>K184=""</formula>
    </cfRule>
  </conditionalFormatting>
  <conditionalFormatting sqref="D184">
    <cfRule type="expression" dxfId="405" priority="499">
      <formula>D184=""</formula>
    </cfRule>
  </conditionalFormatting>
  <conditionalFormatting sqref="C188">
    <cfRule type="expression" dxfId="404" priority="498">
      <formula>C188=""</formula>
    </cfRule>
  </conditionalFormatting>
  <conditionalFormatting sqref="E188">
    <cfRule type="expression" dxfId="403" priority="497">
      <formula>E188=""</formula>
    </cfRule>
  </conditionalFormatting>
  <conditionalFormatting sqref="F188">
    <cfRule type="expression" dxfId="402" priority="496">
      <formula>F188=""</formula>
    </cfRule>
  </conditionalFormatting>
  <conditionalFormatting sqref="F189">
    <cfRule type="expression" dxfId="401" priority="495">
      <formula>F189=""</formula>
    </cfRule>
  </conditionalFormatting>
  <conditionalFormatting sqref="F190">
    <cfRule type="expression" dxfId="400" priority="494">
      <formula>F190=""</formula>
    </cfRule>
  </conditionalFormatting>
  <conditionalFormatting sqref="F191">
    <cfRule type="expression" dxfId="399" priority="493">
      <formula>F191=""</formula>
    </cfRule>
  </conditionalFormatting>
  <conditionalFormatting sqref="G188">
    <cfRule type="expression" dxfId="398" priority="492">
      <formula>G188=""</formula>
    </cfRule>
  </conditionalFormatting>
  <conditionalFormatting sqref="H188">
    <cfRule type="expression" dxfId="397" priority="491">
      <formula>H188=""</formula>
    </cfRule>
  </conditionalFormatting>
  <conditionalFormatting sqref="I188">
    <cfRule type="expression" dxfId="396" priority="490">
      <formula>I188=""</formula>
    </cfRule>
  </conditionalFormatting>
  <conditionalFormatting sqref="J188">
    <cfRule type="expression" dxfId="395" priority="489">
      <formula>J188=""</formula>
    </cfRule>
  </conditionalFormatting>
  <conditionalFormatting sqref="K188">
    <cfRule type="expression" dxfId="394" priority="488">
      <formula>K188=""</formula>
    </cfRule>
  </conditionalFormatting>
  <conditionalFormatting sqref="D188">
    <cfRule type="expression" dxfId="393" priority="487">
      <formula>D188=""</formula>
    </cfRule>
  </conditionalFormatting>
  <conditionalFormatting sqref="C192">
    <cfRule type="expression" dxfId="392" priority="486">
      <formula>C192=""</formula>
    </cfRule>
  </conditionalFormatting>
  <conditionalFormatting sqref="E192">
    <cfRule type="expression" dxfId="391" priority="485">
      <formula>E192=""</formula>
    </cfRule>
  </conditionalFormatting>
  <conditionalFormatting sqref="F192">
    <cfRule type="expression" dxfId="390" priority="484">
      <formula>F192=""</formula>
    </cfRule>
  </conditionalFormatting>
  <conditionalFormatting sqref="F193">
    <cfRule type="expression" dxfId="389" priority="483">
      <formula>F193=""</formula>
    </cfRule>
  </conditionalFormatting>
  <conditionalFormatting sqref="F194">
    <cfRule type="expression" dxfId="388" priority="482">
      <formula>F194=""</formula>
    </cfRule>
  </conditionalFormatting>
  <conditionalFormatting sqref="F195">
    <cfRule type="expression" dxfId="387" priority="481">
      <formula>F195=""</formula>
    </cfRule>
  </conditionalFormatting>
  <conditionalFormatting sqref="G192">
    <cfRule type="expression" dxfId="386" priority="480">
      <formula>G192=""</formula>
    </cfRule>
  </conditionalFormatting>
  <conditionalFormatting sqref="H192">
    <cfRule type="expression" dxfId="385" priority="479">
      <formula>H192=""</formula>
    </cfRule>
  </conditionalFormatting>
  <conditionalFormatting sqref="I192">
    <cfRule type="expression" dxfId="384" priority="478">
      <formula>I192=""</formula>
    </cfRule>
  </conditionalFormatting>
  <conditionalFormatting sqref="J192">
    <cfRule type="expression" dxfId="383" priority="477">
      <formula>J192=""</formula>
    </cfRule>
  </conditionalFormatting>
  <conditionalFormatting sqref="K192">
    <cfRule type="expression" dxfId="382" priority="476">
      <formula>K192=""</formula>
    </cfRule>
  </conditionalFormatting>
  <conditionalFormatting sqref="D192">
    <cfRule type="expression" dxfId="381" priority="475">
      <formula>D192=""</formula>
    </cfRule>
  </conditionalFormatting>
  <conditionalFormatting sqref="C196">
    <cfRule type="expression" dxfId="380" priority="474">
      <formula>C196=""</formula>
    </cfRule>
  </conditionalFormatting>
  <conditionalFormatting sqref="E196">
    <cfRule type="expression" dxfId="379" priority="473">
      <formula>E196=""</formula>
    </cfRule>
  </conditionalFormatting>
  <conditionalFormatting sqref="F196">
    <cfRule type="expression" dxfId="378" priority="472">
      <formula>F196=""</formula>
    </cfRule>
  </conditionalFormatting>
  <conditionalFormatting sqref="F197">
    <cfRule type="expression" dxfId="377" priority="471">
      <formula>F197=""</formula>
    </cfRule>
  </conditionalFormatting>
  <conditionalFormatting sqref="F198">
    <cfRule type="expression" dxfId="376" priority="470">
      <formula>F198=""</formula>
    </cfRule>
  </conditionalFormatting>
  <conditionalFormatting sqref="F199">
    <cfRule type="expression" dxfId="375" priority="469">
      <formula>F199=""</formula>
    </cfRule>
  </conditionalFormatting>
  <conditionalFormatting sqref="G196">
    <cfRule type="expression" dxfId="374" priority="468">
      <formula>G196=""</formula>
    </cfRule>
  </conditionalFormatting>
  <conditionalFormatting sqref="H196">
    <cfRule type="expression" dxfId="373" priority="467">
      <formula>H196=""</formula>
    </cfRule>
  </conditionalFormatting>
  <conditionalFormatting sqref="I196">
    <cfRule type="expression" dxfId="372" priority="466">
      <formula>I196=""</formula>
    </cfRule>
  </conditionalFormatting>
  <conditionalFormatting sqref="J196">
    <cfRule type="expression" dxfId="371" priority="465">
      <formula>J196=""</formula>
    </cfRule>
  </conditionalFormatting>
  <conditionalFormatting sqref="K196">
    <cfRule type="expression" dxfId="370" priority="464">
      <formula>K196=""</formula>
    </cfRule>
  </conditionalFormatting>
  <conditionalFormatting sqref="D196">
    <cfRule type="expression" dxfId="369" priority="463">
      <formula>D196=""</formula>
    </cfRule>
  </conditionalFormatting>
  <conditionalFormatting sqref="C200">
    <cfRule type="expression" dxfId="368" priority="462">
      <formula>C200=""</formula>
    </cfRule>
  </conditionalFormatting>
  <conditionalFormatting sqref="E200">
    <cfRule type="expression" dxfId="367" priority="461">
      <formula>E200=""</formula>
    </cfRule>
  </conditionalFormatting>
  <conditionalFormatting sqref="F200">
    <cfRule type="expression" dxfId="366" priority="460">
      <formula>F200=""</formula>
    </cfRule>
  </conditionalFormatting>
  <conditionalFormatting sqref="F201">
    <cfRule type="expression" dxfId="365" priority="459">
      <formula>F201=""</formula>
    </cfRule>
  </conditionalFormatting>
  <conditionalFormatting sqref="F202">
    <cfRule type="expression" dxfId="364" priority="458">
      <formula>F202=""</formula>
    </cfRule>
  </conditionalFormatting>
  <conditionalFormatting sqref="F203">
    <cfRule type="expression" dxfId="363" priority="457">
      <formula>F203=""</formula>
    </cfRule>
  </conditionalFormatting>
  <conditionalFormatting sqref="G200">
    <cfRule type="expression" dxfId="362" priority="456">
      <formula>G200=""</formula>
    </cfRule>
  </conditionalFormatting>
  <conditionalFormatting sqref="H200">
    <cfRule type="expression" dxfId="361" priority="455">
      <formula>H200=""</formula>
    </cfRule>
  </conditionalFormatting>
  <conditionalFormatting sqref="I200">
    <cfRule type="expression" dxfId="360" priority="454">
      <formula>I200=""</formula>
    </cfRule>
  </conditionalFormatting>
  <conditionalFormatting sqref="J200">
    <cfRule type="expression" dxfId="359" priority="453">
      <formula>J200=""</formula>
    </cfRule>
  </conditionalFormatting>
  <conditionalFormatting sqref="K200">
    <cfRule type="expression" dxfId="358" priority="452">
      <formula>K200=""</formula>
    </cfRule>
  </conditionalFormatting>
  <conditionalFormatting sqref="D200">
    <cfRule type="expression" dxfId="357" priority="451">
      <formula>D200=""</formula>
    </cfRule>
  </conditionalFormatting>
  <conditionalFormatting sqref="C204">
    <cfRule type="expression" dxfId="356" priority="450">
      <formula>C204=""</formula>
    </cfRule>
  </conditionalFormatting>
  <conditionalFormatting sqref="E204">
    <cfRule type="expression" dxfId="355" priority="449">
      <formula>E204=""</formula>
    </cfRule>
  </conditionalFormatting>
  <conditionalFormatting sqref="F204">
    <cfRule type="expression" dxfId="354" priority="448">
      <formula>F204=""</formula>
    </cfRule>
  </conditionalFormatting>
  <conditionalFormatting sqref="F205">
    <cfRule type="expression" dxfId="353" priority="447">
      <formula>F205=""</formula>
    </cfRule>
  </conditionalFormatting>
  <conditionalFormatting sqref="F206">
    <cfRule type="expression" dxfId="352" priority="446">
      <formula>F206=""</formula>
    </cfRule>
  </conditionalFormatting>
  <conditionalFormatting sqref="F207">
    <cfRule type="expression" dxfId="351" priority="445">
      <formula>F207=""</formula>
    </cfRule>
  </conditionalFormatting>
  <conditionalFormatting sqref="G204">
    <cfRule type="expression" dxfId="350" priority="444">
      <formula>G204=""</formula>
    </cfRule>
  </conditionalFormatting>
  <conditionalFormatting sqref="H204">
    <cfRule type="expression" dxfId="349" priority="443">
      <formula>H204=""</formula>
    </cfRule>
  </conditionalFormatting>
  <conditionalFormatting sqref="I204">
    <cfRule type="expression" dxfId="348" priority="442">
      <formula>I204=""</formula>
    </cfRule>
  </conditionalFormatting>
  <conditionalFormatting sqref="J204">
    <cfRule type="expression" dxfId="347" priority="441">
      <formula>J204=""</formula>
    </cfRule>
  </conditionalFormatting>
  <conditionalFormatting sqref="K204">
    <cfRule type="expression" dxfId="346" priority="440">
      <formula>K204=""</formula>
    </cfRule>
  </conditionalFormatting>
  <conditionalFormatting sqref="D204">
    <cfRule type="expression" dxfId="345" priority="439">
      <formula>D204=""</formula>
    </cfRule>
  </conditionalFormatting>
  <conditionalFormatting sqref="C208">
    <cfRule type="expression" dxfId="344" priority="438">
      <formula>C208=""</formula>
    </cfRule>
  </conditionalFormatting>
  <conditionalFormatting sqref="E208">
    <cfRule type="expression" dxfId="343" priority="437">
      <formula>E208=""</formula>
    </cfRule>
  </conditionalFormatting>
  <conditionalFormatting sqref="F208">
    <cfRule type="expression" dxfId="342" priority="436">
      <formula>F208=""</formula>
    </cfRule>
  </conditionalFormatting>
  <conditionalFormatting sqref="F209">
    <cfRule type="expression" dxfId="341" priority="435">
      <formula>F209=""</formula>
    </cfRule>
  </conditionalFormatting>
  <conditionalFormatting sqref="F210">
    <cfRule type="expression" dxfId="340" priority="434">
      <formula>F210=""</formula>
    </cfRule>
  </conditionalFormatting>
  <conditionalFormatting sqref="F211">
    <cfRule type="expression" dxfId="339" priority="433">
      <formula>F211=""</formula>
    </cfRule>
  </conditionalFormatting>
  <conditionalFormatting sqref="G208">
    <cfRule type="expression" dxfId="338" priority="432">
      <formula>G208=""</formula>
    </cfRule>
  </conditionalFormatting>
  <conditionalFormatting sqref="H208">
    <cfRule type="expression" dxfId="337" priority="431">
      <formula>H208=""</formula>
    </cfRule>
  </conditionalFormatting>
  <conditionalFormatting sqref="I208">
    <cfRule type="expression" dxfId="336" priority="430">
      <formula>I208=""</formula>
    </cfRule>
  </conditionalFormatting>
  <conditionalFormatting sqref="J208">
    <cfRule type="expression" dxfId="335" priority="429">
      <formula>J208=""</formula>
    </cfRule>
  </conditionalFormatting>
  <conditionalFormatting sqref="K208">
    <cfRule type="expression" dxfId="334" priority="428">
      <formula>K208=""</formula>
    </cfRule>
  </conditionalFormatting>
  <conditionalFormatting sqref="D208">
    <cfRule type="expression" dxfId="333" priority="427">
      <formula>D208=""</formula>
    </cfRule>
  </conditionalFormatting>
  <conditionalFormatting sqref="C212">
    <cfRule type="expression" dxfId="332" priority="426">
      <formula>C212=""</formula>
    </cfRule>
  </conditionalFormatting>
  <conditionalFormatting sqref="E212">
    <cfRule type="expression" dxfId="331" priority="425">
      <formula>E212=""</formula>
    </cfRule>
  </conditionalFormatting>
  <conditionalFormatting sqref="F212">
    <cfRule type="expression" dxfId="330" priority="424">
      <formula>F212=""</formula>
    </cfRule>
  </conditionalFormatting>
  <conditionalFormatting sqref="F213">
    <cfRule type="expression" dxfId="329" priority="423">
      <formula>F213=""</formula>
    </cfRule>
  </conditionalFormatting>
  <conditionalFormatting sqref="F214">
    <cfRule type="expression" dxfId="328" priority="422">
      <formula>F214=""</formula>
    </cfRule>
  </conditionalFormatting>
  <conditionalFormatting sqref="F215">
    <cfRule type="expression" dxfId="327" priority="421">
      <formula>F215=""</formula>
    </cfRule>
  </conditionalFormatting>
  <conditionalFormatting sqref="G212">
    <cfRule type="expression" dxfId="326" priority="420">
      <formula>G212=""</formula>
    </cfRule>
  </conditionalFormatting>
  <conditionalFormatting sqref="H212">
    <cfRule type="expression" dxfId="325" priority="419">
      <formula>H212=""</formula>
    </cfRule>
  </conditionalFormatting>
  <conditionalFormatting sqref="I212">
    <cfRule type="expression" dxfId="324" priority="418">
      <formula>I212=""</formula>
    </cfRule>
  </conditionalFormatting>
  <conditionalFormatting sqref="J212">
    <cfRule type="expression" dxfId="323" priority="417">
      <formula>J212=""</formula>
    </cfRule>
  </conditionalFormatting>
  <conditionalFormatting sqref="K212">
    <cfRule type="expression" dxfId="322" priority="416">
      <formula>K212=""</formula>
    </cfRule>
  </conditionalFormatting>
  <conditionalFormatting sqref="D212">
    <cfRule type="expression" dxfId="321" priority="415">
      <formula>D212=""</formula>
    </cfRule>
  </conditionalFormatting>
  <conditionalFormatting sqref="C216">
    <cfRule type="expression" dxfId="320" priority="414">
      <formula>C216=""</formula>
    </cfRule>
  </conditionalFormatting>
  <conditionalFormatting sqref="E216">
    <cfRule type="expression" dxfId="319" priority="413">
      <formula>E216=""</formula>
    </cfRule>
  </conditionalFormatting>
  <conditionalFormatting sqref="F216">
    <cfRule type="expression" dxfId="318" priority="412">
      <formula>F216=""</formula>
    </cfRule>
  </conditionalFormatting>
  <conditionalFormatting sqref="F217">
    <cfRule type="expression" dxfId="317" priority="411">
      <formula>F217=""</formula>
    </cfRule>
  </conditionalFormatting>
  <conditionalFormatting sqref="F218">
    <cfRule type="expression" dxfId="316" priority="410">
      <formula>F218=""</formula>
    </cfRule>
  </conditionalFormatting>
  <conditionalFormatting sqref="F219">
    <cfRule type="expression" dxfId="315" priority="409">
      <formula>F219=""</formula>
    </cfRule>
  </conditionalFormatting>
  <conditionalFormatting sqref="G216">
    <cfRule type="expression" dxfId="314" priority="408">
      <formula>G216=""</formula>
    </cfRule>
  </conditionalFormatting>
  <conditionalFormatting sqref="H216">
    <cfRule type="expression" dxfId="313" priority="407">
      <formula>H216=""</formula>
    </cfRule>
  </conditionalFormatting>
  <conditionalFormatting sqref="I216">
    <cfRule type="expression" dxfId="312" priority="406">
      <formula>I216=""</formula>
    </cfRule>
  </conditionalFormatting>
  <conditionalFormatting sqref="J216">
    <cfRule type="expression" dxfId="311" priority="405">
      <formula>J216=""</formula>
    </cfRule>
  </conditionalFormatting>
  <conditionalFormatting sqref="K216">
    <cfRule type="expression" dxfId="310" priority="404">
      <formula>K216=""</formula>
    </cfRule>
  </conditionalFormatting>
  <conditionalFormatting sqref="D216">
    <cfRule type="expression" dxfId="309" priority="403">
      <formula>D216=""</formula>
    </cfRule>
  </conditionalFormatting>
  <conditionalFormatting sqref="C220">
    <cfRule type="expression" dxfId="308" priority="402">
      <formula>C220=""</formula>
    </cfRule>
  </conditionalFormatting>
  <conditionalFormatting sqref="E220">
    <cfRule type="expression" dxfId="307" priority="401">
      <formula>E220=""</formula>
    </cfRule>
  </conditionalFormatting>
  <conditionalFormatting sqref="F220">
    <cfRule type="expression" dxfId="306" priority="400">
      <formula>F220=""</formula>
    </cfRule>
  </conditionalFormatting>
  <conditionalFormatting sqref="F221">
    <cfRule type="expression" dxfId="305" priority="399">
      <formula>F221=""</formula>
    </cfRule>
  </conditionalFormatting>
  <conditionalFormatting sqref="F222">
    <cfRule type="expression" dxfId="304" priority="398">
      <formula>F222=""</formula>
    </cfRule>
  </conditionalFormatting>
  <conditionalFormatting sqref="F223">
    <cfRule type="expression" dxfId="303" priority="397">
      <formula>F223=""</formula>
    </cfRule>
  </conditionalFormatting>
  <conditionalFormatting sqref="G220">
    <cfRule type="expression" dxfId="302" priority="396">
      <formula>G220=""</formula>
    </cfRule>
  </conditionalFormatting>
  <conditionalFormatting sqref="H220">
    <cfRule type="expression" dxfId="301" priority="395">
      <formula>H220=""</formula>
    </cfRule>
  </conditionalFormatting>
  <conditionalFormatting sqref="I220">
    <cfRule type="expression" dxfId="300" priority="394">
      <formula>I220=""</formula>
    </cfRule>
  </conditionalFormatting>
  <conditionalFormatting sqref="J220">
    <cfRule type="expression" dxfId="299" priority="393">
      <formula>J220=""</formula>
    </cfRule>
  </conditionalFormatting>
  <conditionalFormatting sqref="K220">
    <cfRule type="expression" dxfId="298" priority="392">
      <formula>K220=""</formula>
    </cfRule>
  </conditionalFormatting>
  <conditionalFormatting sqref="D220">
    <cfRule type="expression" dxfId="297" priority="391">
      <formula>D220=""</formula>
    </cfRule>
  </conditionalFormatting>
  <conditionalFormatting sqref="C224">
    <cfRule type="expression" dxfId="296" priority="390">
      <formula>C224=""</formula>
    </cfRule>
  </conditionalFormatting>
  <conditionalFormatting sqref="E224">
    <cfRule type="expression" dxfId="295" priority="389">
      <formula>E224=""</formula>
    </cfRule>
  </conditionalFormatting>
  <conditionalFormatting sqref="F224">
    <cfRule type="expression" dxfId="294" priority="388">
      <formula>F224=""</formula>
    </cfRule>
  </conditionalFormatting>
  <conditionalFormatting sqref="F225">
    <cfRule type="expression" dxfId="293" priority="387">
      <formula>F225=""</formula>
    </cfRule>
  </conditionalFormatting>
  <conditionalFormatting sqref="F226">
    <cfRule type="expression" dxfId="292" priority="386">
      <formula>F226=""</formula>
    </cfRule>
  </conditionalFormatting>
  <conditionalFormatting sqref="F227">
    <cfRule type="expression" dxfId="291" priority="385">
      <formula>F227=""</formula>
    </cfRule>
  </conditionalFormatting>
  <conditionalFormatting sqref="G224">
    <cfRule type="expression" dxfId="290" priority="384">
      <formula>G224=""</formula>
    </cfRule>
  </conditionalFormatting>
  <conditionalFormatting sqref="H224">
    <cfRule type="expression" dxfId="289" priority="383">
      <formula>H224=""</formula>
    </cfRule>
  </conditionalFormatting>
  <conditionalFormatting sqref="I224">
    <cfRule type="expression" dxfId="288" priority="382">
      <formula>I224=""</formula>
    </cfRule>
  </conditionalFormatting>
  <conditionalFormatting sqref="J224">
    <cfRule type="expression" dxfId="287" priority="381">
      <formula>J224=""</formula>
    </cfRule>
  </conditionalFormatting>
  <conditionalFormatting sqref="K224">
    <cfRule type="expression" dxfId="286" priority="380">
      <formula>K224=""</formula>
    </cfRule>
  </conditionalFormatting>
  <conditionalFormatting sqref="D224">
    <cfRule type="expression" dxfId="285" priority="379">
      <formula>D224=""</formula>
    </cfRule>
  </conditionalFormatting>
  <conditionalFormatting sqref="C228">
    <cfRule type="expression" dxfId="284" priority="378">
      <formula>C228=""</formula>
    </cfRule>
  </conditionalFormatting>
  <conditionalFormatting sqref="E228">
    <cfRule type="expression" dxfId="283" priority="377">
      <formula>E228=""</formula>
    </cfRule>
  </conditionalFormatting>
  <conditionalFormatting sqref="F228">
    <cfRule type="expression" dxfId="282" priority="376">
      <formula>F228=""</formula>
    </cfRule>
  </conditionalFormatting>
  <conditionalFormatting sqref="F229">
    <cfRule type="expression" dxfId="281" priority="375">
      <formula>F229=""</formula>
    </cfRule>
  </conditionalFormatting>
  <conditionalFormatting sqref="F230">
    <cfRule type="expression" dxfId="280" priority="374">
      <formula>F230=""</formula>
    </cfRule>
  </conditionalFormatting>
  <conditionalFormatting sqref="F231">
    <cfRule type="expression" dxfId="279" priority="373">
      <formula>F231=""</formula>
    </cfRule>
  </conditionalFormatting>
  <conditionalFormatting sqref="G228">
    <cfRule type="expression" dxfId="278" priority="372">
      <formula>G228=""</formula>
    </cfRule>
  </conditionalFormatting>
  <conditionalFormatting sqref="H228">
    <cfRule type="expression" dxfId="277" priority="371">
      <formula>H228=""</formula>
    </cfRule>
  </conditionalFormatting>
  <conditionalFormatting sqref="I228">
    <cfRule type="expression" dxfId="276" priority="370">
      <formula>I228=""</formula>
    </cfRule>
  </conditionalFormatting>
  <conditionalFormatting sqref="J228">
    <cfRule type="expression" dxfId="275" priority="369">
      <formula>J228=""</formula>
    </cfRule>
  </conditionalFormatting>
  <conditionalFormatting sqref="K228">
    <cfRule type="expression" dxfId="274" priority="368">
      <formula>K228=""</formula>
    </cfRule>
  </conditionalFormatting>
  <conditionalFormatting sqref="D228">
    <cfRule type="expression" dxfId="273" priority="367">
      <formula>D228=""</formula>
    </cfRule>
  </conditionalFormatting>
  <conditionalFormatting sqref="C232">
    <cfRule type="expression" dxfId="272" priority="366">
      <formula>C232=""</formula>
    </cfRule>
  </conditionalFormatting>
  <conditionalFormatting sqref="E232">
    <cfRule type="expression" dxfId="271" priority="365">
      <formula>E232=""</formula>
    </cfRule>
  </conditionalFormatting>
  <conditionalFormatting sqref="F232">
    <cfRule type="expression" dxfId="270" priority="364">
      <formula>F232=""</formula>
    </cfRule>
  </conditionalFormatting>
  <conditionalFormatting sqref="F233">
    <cfRule type="expression" dxfId="269" priority="363">
      <formula>F233=""</formula>
    </cfRule>
  </conditionalFormatting>
  <conditionalFormatting sqref="F234">
    <cfRule type="expression" dxfId="268" priority="362">
      <formula>F234=""</formula>
    </cfRule>
  </conditionalFormatting>
  <conditionalFormatting sqref="F235">
    <cfRule type="expression" dxfId="267" priority="361">
      <formula>F235=""</formula>
    </cfRule>
  </conditionalFormatting>
  <conditionalFormatting sqref="G232">
    <cfRule type="expression" dxfId="266" priority="360">
      <formula>G232=""</formula>
    </cfRule>
  </conditionalFormatting>
  <conditionalFormatting sqref="H232">
    <cfRule type="expression" dxfId="265" priority="359">
      <formula>H232=""</formula>
    </cfRule>
  </conditionalFormatting>
  <conditionalFormatting sqref="I232">
    <cfRule type="expression" dxfId="264" priority="358">
      <formula>I232=""</formula>
    </cfRule>
  </conditionalFormatting>
  <conditionalFormatting sqref="J232">
    <cfRule type="expression" dxfId="263" priority="357">
      <formula>J232=""</formula>
    </cfRule>
  </conditionalFormatting>
  <conditionalFormatting sqref="K232">
    <cfRule type="expression" dxfId="262" priority="356">
      <formula>K232=""</formula>
    </cfRule>
  </conditionalFormatting>
  <conditionalFormatting sqref="D232">
    <cfRule type="expression" dxfId="261" priority="355">
      <formula>D232=""</formula>
    </cfRule>
  </conditionalFormatting>
  <conditionalFormatting sqref="C236">
    <cfRule type="expression" dxfId="260" priority="354">
      <formula>C236=""</formula>
    </cfRule>
  </conditionalFormatting>
  <conditionalFormatting sqref="E236">
    <cfRule type="expression" dxfId="259" priority="353">
      <formula>E236=""</formula>
    </cfRule>
  </conditionalFormatting>
  <conditionalFormatting sqref="F236">
    <cfRule type="expression" dxfId="258" priority="352">
      <formula>F236=""</formula>
    </cfRule>
  </conditionalFormatting>
  <conditionalFormatting sqref="F237">
    <cfRule type="expression" dxfId="257" priority="351">
      <formula>F237=""</formula>
    </cfRule>
  </conditionalFormatting>
  <conditionalFormatting sqref="F238">
    <cfRule type="expression" dxfId="256" priority="350">
      <formula>F238=""</formula>
    </cfRule>
  </conditionalFormatting>
  <conditionalFormatting sqref="F239">
    <cfRule type="expression" dxfId="255" priority="349">
      <formula>F239=""</formula>
    </cfRule>
  </conditionalFormatting>
  <conditionalFormatting sqref="G236">
    <cfRule type="expression" dxfId="254" priority="348">
      <formula>G236=""</formula>
    </cfRule>
  </conditionalFormatting>
  <conditionalFormatting sqref="H236">
    <cfRule type="expression" dxfId="253" priority="347">
      <formula>H236=""</formula>
    </cfRule>
  </conditionalFormatting>
  <conditionalFormatting sqref="I236">
    <cfRule type="expression" dxfId="252" priority="346">
      <formula>I236=""</formula>
    </cfRule>
  </conditionalFormatting>
  <conditionalFormatting sqref="J236">
    <cfRule type="expression" dxfId="251" priority="345">
      <formula>J236=""</formula>
    </cfRule>
  </conditionalFormatting>
  <conditionalFormatting sqref="K236">
    <cfRule type="expression" dxfId="250" priority="344">
      <formula>K236=""</formula>
    </cfRule>
  </conditionalFormatting>
  <conditionalFormatting sqref="D236">
    <cfRule type="expression" dxfId="249" priority="343">
      <formula>D236=""</formula>
    </cfRule>
  </conditionalFormatting>
  <conditionalFormatting sqref="C240">
    <cfRule type="expression" dxfId="248" priority="342">
      <formula>C240=""</formula>
    </cfRule>
  </conditionalFormatting>
  <conditionalFormatting sqref="E240">
    <cfRule type="expression" dxfId="247" priority="341">
      <formula>E240=""</formula>
    </cfRule>
  </conditionalFormatting>
  <conditionalFormatting sqref="F240">
    <cfRule type="expression" dxfId="246" priority="340">
      <formula>F240=""</formula>
    </cfRule>
  </conditionalFormatting>
  <conditionalFormatting sqref="F241">
    <cfRule type="expression" dxfId="245" priority="339">
      <formula>F241=""</formula>
    </cfRule>
  </conditionalFormatting>
  <conditionalFormatting sqref="F242">
    <cfRule type="expression" dxfId="244" priority="338">
      <formula>F242=""</formula>
    </cfRule>
  </conditionalFormatting>
  <conditionalFormatting sqref="F243">
    <cfRule type="expression" dxfId="243" priority="337">
      <formula>F243=""</formula>
    </cfRule>
  </conditionalFormatting>
  <conditionalFormatting sqref="G240">
    <cfRule type="expression" dxfId="242" priority="336">
      <formula>G240=""</formula>
    </cfRule>
  </conditionalFormatting>
  <conditionalFormatting sqref="H240">
    <cfRule type="expression" dxfId="241" priority="335">
      <formula>H240=""</formula>
    </cfRule>
  </conditionalFormatting>
  <conditionalFormatting sqref="I240">
    <cfRule type="expression" dxfId="240" priority="334">
      <formula>I240=""</formula>
    </cfRule>
  </conditionalFormatting>
  <conditionalFormatting sqref="J240">
    <cfRule type="expression" dxfId="239" priority="333">
      <formula>J240=""</formula>
    </cfRule>
  </conditionalFormatting>
  <conditionalFormatting sqref="K240">
    <cfRule type="expression" dxfId="238" priority="332">
      <formula>K240=""</formula>
    </cfRule>
  </conditionalFormatting>
  <conditionalFormatting sqref="D240">
    <cfRule type="expression" dxfId="237" priority="331">
      <formula>D240=""</formula>
    </cfRule>
  </conditionalFormatting>
  <conditionalFormatting sqref="C244">
    <cfRule type="expression" dxfId="236" priority="330">
      <formula>C244=""</formula>
    </cfRule>
  </conditionalFormatting>
  <conditionalFormatting sqref="E244">
    <cfRule type="expression" dxfId="235" priority="329">
      <formula>E244=""</formula>
    </cfRule>
  </conditionalFormatting>
  <conditionalFormatting sqref="F244">
    <cfRule type="expression" dxfId="234" priority="328">
      <formula>F244=""</formula>
    </cfRule>
  </conditionalFormatting>
  <conditionalFormatting sqref="F245">
    <cfRule type="expression" dxfId="233" priority="327">
      <formula>F245=""</formula>
    </cfRule>
  </conditionalFormatting>
  <conditionalFormatting sqref="F246">
    <cfRule type="expression" dxfId="232" priority="326">
      <formula>F246=""</formula>
    </cfRule>
  </conditionalFormatting>
  <conditionalFormatting sqref="F247">
    <cfRule type="expression" dxfId="231" priority="325">
      <formula>F247=""</formula>
    </cfRule>
  </conditionalFormatting>
  <conditionalFormatting sqref="G244">
    <cfRule type="expression" dxfId="230" priority="324">
      <formula>G244=""</formula>
    </cfRule>
  </conditionalFormatting>
  <conditionalFormatting sqref="H244">
    <cfRule type="expression" dxfId="229" priority="323">
      <formula>H244=""</formula>
    </cfRule>
  </conditionalFormatting>
  <conditionalFormatting sqref="I244">
    <cfRule type="expression" dxfId="228" priority="322">
      <formula>I244=""</formula>
    </cfRule>
  </conditionalFormatting>
  <conditionalFormatting sqref="J244">
    <cfRule type="expression" dxfId="227" priority="321">
      <formula>J244=""</formula>
    </cfRule>
  </conditionalFormatting>
  <conditionalFormatting sqref="K244">
    <cfRule type="expression" dxfId="226" priority="320">
      <formula>K244=""</formula>
    </cfRule>
  </conditionalFormatting>
  <conditionalFormatting sqref="D244">
    <cfRule type="expression" dxfId="225" priority="319">
      <formula>D244=""</formula>
    </cfRule>
  </conditionalFormatting>
  <conditionalFormatting sqref="C248">
    <cfRule type="expression" dxfId="224" priority="318">
      <formula>C248=""</formula>
    </cfRule>
  </conditionalFormatting>
  <conditionalFormatting sqref="E248">
    <cfRule type="expression" dxfId="223" priority="317">
      <formula>E248=""</formula>
    </cfRule>
  </conditionalFormatting>
  <conditionalFormatting sqref="F248">
    <cfRule type="expression" dxfId="222" priority="316">
      <formula>F248=""</formula>
    </cfRule>
  </conditionalFormatting>
  <conditionalFormatting sqref="F249">
    <cfRule type="expression" dxfId="221" priority="315">
      <formula>F249=""</formula>
    </cfRule>
  </conditionalFormatting>
  <conditionalFormatting sqref="F250">
    <cfRule type="expression" dxfId="220" priority="314">
      <formula>F250=""</formula>
    </cfRule>
  </conditionalFormatting>
  <conditionalFormatting sqref="F251">
    <cfRule type="expression" dxfId="219" priority="313">
      <formula>F251=""</formula>
    </cfRule>
  </conditionalFormatting>
  <conditionalFormatting sqref="G248">
    <cfRule type="expression" dxfId="218" priority="312">
      <formula>G248=""</formula>
    </cfRule>
  </conditionalFormatting>
  <conditionalFormatting sqref="H248">
    <cfRule type="expression" dxfId="217" priority="311">
      <formula>H248=""</formula>
    </cfRule>
  </conditionalFormatting>
  <conditionalFormatting sqref="I248">
    <cfRule type="expression" dxfId="216" priority="310">
      <formula>I248=""</formula>
    </cfRule>
  </conditionalFormatting>
  <conditionalFormatting sqref="J248">
    <cfRule type="expression" dxfId="215" priority="309">
      <formula>J248=""</formula>
    </cfRule>
  </conditionalFormatting>
  <conditionalFormatting sqref="K248">
    <cfRule type="expression" dxfId="214" priority="308">
      <formula>K248=""</formula>
    </cfRule>
  </conditionalFormatting>
  <conditionalFormatting sqref="D248">
    <cfRule type="expression" dxfId="213" priority="307">
      <formula>D248=""</formula>
    </cfRule>
  </conditionalFormatting>
  <conditionalFormatting sqref="C252">
    <cfRule type="expression" dxfId="212" priority="306">
      <formula>C252=""</formula>
    </cfRule>
  </conditionalFormatting>
  <conditionalFormatting sqref="E252">
    <cfRule type="expression" dxfId="211" priority="305">
      <formula>E252=""</formula>
    </cfRule>
  </conditionalFormatting>
  <conditionalFormatting sqref="F252">
    <cfRule type="expression" dxfId="210" priority="304">
      <formula>F252=""</formula>
    </cfRule>
  </conditionalFormatting>
  <conditionalFormatting sqref="F253">
    <cfRule type="expression" dxfId="209" priority="303">
      <formula>F253=""</formula>
    </cfRule>
  </conditionalFormatting>
  <conditionalFormatting sqref="F254">
    <cfRule type="expression" dxfId="208" priority="302">
      <formula>F254=""</formula>
    </cfRule>
  </conditionalFormatting>
  <conditionalFormatting sqref="F255">
    <cfRule type="expression" dxfId="207" priority="301">
      <formula>F255=""</formula>
    </cfRule>
  </conditionalFormatting>
  <conditionalFormatting sqref="G252">
    <cfRule type="expression" dxfId="206" priority="300">
      <formula>G252=""</formula>
    </cfRule>
  </conditionalFormatting>
  <conditionalFormatting sqref="H252">
    <cfRule type="expression" dxfId="205" priority="299">
      <formula>H252=""</formula>
    </cfRule>
  </conditionalFormatting>
  <conditionalFormatting sqref="I252">
    <cfRule type="expression" dxfId="204" priority="298">
      <formula>I252=""</formula>
    </cfRule>
  </conditionalFormatting>
  <conditionalFormatting sqref="J252">
    <cfRule type="expression" dxfId="203" priority="297">
      <formula>J252=""</formula>
    </cfRule>
  </conditionalFormatting>
  <conditionalFormatting sqref="K252">
    <cfRule type="expression" dxfId="202" priority="296">
      <formula>K252=""</formula>
    </cfRule>
  </conditionalFormatting>
  <conditionalFormatting sqref="D252">
    <cfRule type="expression" dxfId="201" priority="295">
      <formula>D252=""</formula>
    </cfRule>
  </conditionalFormatting>
  <conditionalFormatting sqref="C256">
    <cfRule type="expression" dxfId="200" priority="294">
      <formula>C256=""</formula>
    </cfRule>
  </conditionalFormatting>
  <conditionalFormatting sqref="E256">
    <cfRule type="expression" dxfId="199" priority="293">
      <formula>E256=""</formula>
    </cfRule>
  </conditionalFormatting>
  <conditionalFormatting sqref="F256">
    <cfRule type="expression" dxfId="198" priority="292">
      <formula>F256=""</formula>
    </cfRule>
  </conditionalFormatting>
  <conditionalFormatting sqref="F257">
    <cfRule type="expression" dxfId="197" priority="291">
      <formula>F257=""</formula>
    </cfRule>
  </conditionalFormatting>
  <conditionalFormatting sqref="F258">
    <cfRule type="expression" dxfId="196" priority="290">
      <formula>F258=""</formula>
    </cfRule>
  </conditionalFormatting>
  <conditionalFormatting sqref="F259">
    <cfRule type="expression" dxfId="195" priority="289">
      <formula>F259=""</formula>
    </cfRule>
  </conditionalFormatting>
  <conditionalFormatting sqref="G256">
    <cfRule type="expression" dxfId="194" priority="288">
      <formula>G256=""</formula>
    </cfRule>
  </conditionalFormatting>
  <conditionalFormatting sqref="H256">
    <cfRule type="expression" dxfId="193" priority="287">
      <formula>H256=""</formula>
    </cfRule>
  </conditionalFormatting>
  <conditionalFormatting sqref="I256">
    <cfRule type="expression" dxfId="192" priority="286">
      <formula>I256=""</formula>
    </cfRule>
  </conditionalFormatting>
  <conditionalFormatting sqref="J256">
    <cfRule type="expression" dxfId="191" priority="285">
      <formula>J256=""</formula>
    </cfRule>
  </conditionalFormatting>
  <conditionalFormatting sqref="K256">
    <cfRule type="expression" dxfId="190" priority="284">
      <formula>K256=""</formula>
    </cfRule>
  </conditionalFormatting>
  <conditionalFormatting sqref="D256">
    <cfRule type="expression" dxfId="189" priority="283">
      <formula>D256=""</formula>
    </cfRule>
  </conditionalFormatting>
  <conditionalFormatting sqref="F260">
    <cfRule type="expression" dxfId="188" priority="174">
      <formula>F260="Název dílu"</formula>
    </cfRule>
  </conditionalFormatting>
  <conditionalFormatting sqref="C260">
    <cfRule type="expression" dxfId="187" priority="173">
      <formula>C260="Kód dílu"</formula>
    </cfRule>
  </conditionalFormatting>
  <conditionalFormatting sqref="F261">
    <cfRule type="expression" dxfId="186" priority="172">
      <formula>F261="Název dílu"</formula>
    </cfRule>
  </conditionalFormatting>
  <conditionalFormatting sqref="C261">
    <cfRule type="expression" dxfId="185" priority="171">
      <formula>C261="Kód dílu"</formula>
    </cfRule>
  </conditionalFormatting>
  <conditionalFormatting sqref="C262">
    <cfRule type="expression" dxfId="184" priority="170">
      <formula>C262=""</formula>
    </cfRule>
  </conditionalFormatting>
  <conditionalFormatting sqref="E262">
    <cfRule type="expression" dxfId="183" priority="169">
      <formula>E262=""</formula>
    </cfRule>
  </conditionalFormatting>
  <conditionalFormatting sqref="F262">
    <cfRule type="expression" dxfId="182" priority="168">
      <formula>F262=""</formula>
    </cfRule>
  </conditionalFormatting>
  <conditionalFormatting sqref="F263">
    <cfRule type="expression" dxfId="181" priority="167">
      <formula>F263=""</formula>
    </cfRule>
  </conditionalFormatting>
  <conditionalFormatting sqref="F264">
    <cfRule type="expression" dxfId="180" priority="166">
      <formula>F264=""</formula>
    </cfRule>
  </conditionalFormatting>
  <conditionalFormatting sqref="F265">
    <cfRule type="expression" dxfId="179" priority="165">
      <formula>F265=""</formula>
    </cfRule>
  </conditionalFormatting>
  <conditionalFormatting sqref="G262">
    <cfRule type="expression" dxfId="178" priority="164">
      <formula>G262=""</formula>
    </cfRule>
  </conditionalFormatting>
  <conditionalFormatting sqref="H262">
    <cfRule type="expression" dxfId="177" priority="163">
      <formula>H262=""</formula>
    </cfRule>
  </conditionalFormatting>
  <conditionalFormatting sqref="I262">
    <cfRule type="expression" dxfId="176" priority="162">
      <formula>I262=""</formula>
    </cfRule>
  </conditionalFormatting>
  <conditionalFormatting sqref="J262">
    <cfRule type="expression" dxfId="175" priority="161">
      <formula>J262=""</formula>
    </cfRule>
  </conditionalFormatting>
  <conditionalFormatting sqref="K262">
    <cfRule type="expression" dxfId="174" priority="160">
      <formula>K262=""</formula>
    </cfRule>
  </conditionalFormatting>
  <conditionalFormatting sqref="D262">
    <cfRule type="expression" dxfId="173" priority="159">
      <formula>D262=""</formula>
    </cfRule>
  </conditionalFormatting>
  <conditionalFormatting sqref="C266">
    <cfRule type="expression" dxfId="172" priority="158">
      <formula>C266=""</formula>
    </cfRule>
  </conditionalFormatting>
  <conditionalFormatting sqref="E266">
    <cfRule type="expression" dxfId="171" priority="157">
      <formula>E266=""</formula>
    </cfRule>
  </conditionalFormatting>
  <conditionalFormatting sqref="F266">
    <cfRule type="expression" dxfId="170" priority="156">
      <formula>F266=""</formula>
    </cfRule>
  </conditionalFormatting>
  <conditionalFormatting sqref="F267">
    <cfRule type="expression" dxfId="169" priority="155">
      <formula>F267=""</formula>
    </cfRule>
  </conditionalFormatting>
  <conditionalFormatting sqref="F268">
    <cfRule type="expression" dxfId="168" priority="154">
      <formula>F268=""</formula>
    </cfRule>
  </conditionalFormatting>
  <conditionalFormatting sqref="F269">
    <cfRule type="expression" dxfId="167" priority="153">
      <formula>F269=""</formula>
    </cfRule>
  </conditionalFormatting>
  <conditionalFormatting sqref="G266">
    <cfRule type="expression" dxfId="166" priority="152">
      <formula>G266=""</formula>
    </cfRule>
  </conditionalFormatting>
  <conditionalFormatting sqref="H266">
    <cfRule type="expression" dxfId="165" priority="151">
      <formula>H266=""</formula>
    </cfRule>
  </conditionalFormatting>
  <conditionalFormatting sqref="I266">
    <cfRule type="expression" dxfId="164" priority="150">
      <formula>I266=""</formula>
    </cfRule>
  </conditionalFormatting>
  <conditionalFormatting sqref="J266">
    <cfRule type="expression" dxfId="163" priority="149">
      <formula>J266=""</formula>
    </cfRule>
  </conditionalFormatting>
  <conditionalFormatting sqref="K266">
    <cfRule type="expression" dxfId="162" priority="148">
      <formula>K266=""</formula>
    </cfRule>
  </conditionalFormatting>
  <conditionalFormatting sqref="D266">
    <cfRule type="expression" dxfId="161" priority="147">
      <formula>D266=""</formula>
    </cfRule>
  </conditionalFormatting>
  <conditionalFormatting sqref="C270">
    <cfRule type="expression" dxfId="160" priority="146">
      <formula>C270=""</formula>
    </cfRule>
  </conditionalFormatting>
  <conditionalFormatting sqref="E270">
    <cfRule type="expression" dxfId="159" priority="145">
      <formula>E270=""</formula>
    </cfRule>
  </conditionalFormatting>
  <conditionalFormatting sqref="F270">
    <cfRule type="expression" dxfId="158" priority="144">
      <formula>F270=""</formula>
    </cfRule>
  </conditionalFormatting>
  <conditionalFormatting sqref="F271">
    <cfRule type="expression" dxfId="157" priority="143">
      <formula>F271=""</formula>
    </cfRule>
  </conditionalFormatting>
  <conditionalFormatting sqref="F272">
    <cfRule type="expression" dxfId="156" priority="142">
      <formula>F272=""</formula>
    </cfRule>
  </conditionalFormatting>
  <conditionalFormatting sqref="F273">
    <cfRule type="expression" dxfId="155" priority="141">
      <formula>F273=""</formula>
    </cfRule>
  </conditionalFormatting>
  <conditionalFormatting sqref="G270">
    <cfRule type="expression" dxfId="154" priority="140">
      <formula>G270=""</formula>
    </cfRule>
  </conditionalFormatting>
  <conditionalFormatting sqref="H270">
    <cfRule type="expression" dxfId="153" priority="139">
      <formula>H270=""</formula>
    </cfRule>
  </conditionalFormatting>
  <conditionalFormatting sqref="I270">
    <cfRule type="expression" dxfId="152" priority="138">
      <formula>I270=""</formula>
    </cfRule>
  </conditionalFormatting>
  <conditionalFormatting sqref="J270">
    <cfRule type="expression" dxfId="151" priority="137">
      <formula>J270=""</formula>
    </cfRule>
  </conditionalFormatting>
  <conditionalFormatting sqref="K270">
    <cfRule type="expression" dxfId="150" priority="136">
      <formula>K270=""</formula>
    </cfRule>
  </conditionalFormatting>
  <conditionalFormatting sqref="D270">
    <cfRule type="expression" dxfId="149" priority="135">
      <formula>D270=""</formula>
    </cfRule>
  </conditionalFormatting>
  <conditionalFormatting sqref="C274">
    <cfRule type="expression" dxfId="148" priority="134">
      <formula>C274=""</formula>
    </cfRule>
  </conditionalFormatting>
  <conditionalFormatting sqref="E274">
    <cfRule type="expression" dxfId="147" priority="133">
      <formula>E274=""</formula>
    </cfRule>
  </conditionalFormatting>
  <conditionalFormatting sqref="F274">
    <cfRule type="expression" dxfId="146" priority="132">
      <formula>F274=""</formula>
    </cfRule>
  </conditionalFormatting>
  <conditionalFormatting sqref="F275">
    <cfRule type="expression" dxfId="145" priority="131">
      <formula>F275=""</formula>
    </cfRule>
  </conditionalFormatting>
  <conditionalFormatting sqref="F276">
    <cfRule type="expression" dxfId="144" priority="130">
      <formula>F276=""</formula>
    </cfRule>
  </conditionalFormatting>
  <conditionalFormatting sqref="F277">
    <cfRule type="expression" dxfId="143" priority="129">
      <formula>F277=""</formula>
    </cfRule>
  </conditionalFormatting>
  <conditionalFormatting sqref="G274">
    <cfRule type="expression" dxfId="142" priority="128">
      <formula>G274=""</formula>
    </cfRule>
  </conditionalFormatting>
  <conditionalFormatting sqref="H274">
    <cfRule type="expression" dxfId="141" priority="127">
      <formula>H274=""</formula>
    </cfRule>
  </conditionalFormatting>
  <conditionalFormatting sqref="I274">
    <cfRule type="expression" dxfId="140" priority="126">
      <formula>I274=""</formula>
    </cfRule>
  </conditionalFormatting>
  <conditionalFormatting sqref="J274">
    <cfRule type="expression" dxfId="139" priority="125">
      <formula>J274=""</formula>
    </cfRule>
  </conditionalFormatting>
  <conditionalFormatting sqref="K274">
    <cfRule type="expression" dxfId="138" priority="124">
      <formula>K274=""</formula>
    </cfRule>
  </conditionalFormatting>
  <conditionalFormatting sqref="D274">
    <cfRule type="expression" dxfId="137" priority="123">
      <formula>D274=""</formula>
    </cfRule>
  </conditionalFormatting>
  <conditionalFormatting sqref="C278">
    <cfRule type="expression" dxfId="136" priority="122">
      <formula>C278=""</formula>
    </cfRule>
  </conditionalFormatting>
  <conditionalFormatting sqref="E278">
    <cfRule type="expression" dxfId="135" priority="121">
      <formula>E278=""</formula>
    </cfRule>
  </conditionalFormatting>
  <conditionalFormatting sqref="F278">
    <cfRule type="expression" dxfId="134" priority="120">
      <formula>F278=""</formula>
    </cfRule>
  </conditionalFormatting>
  <conditionalFormatting sqref="F279">
    <cfRule type="expression" dxfId="133" priority="119">
      <formula>F279=""</formula>
    </cfRule>
  </conditionalFormatting>
  <conditionalFormatting sqref="F280">
    <cfRule type="expression" dxfId="132" priority="118">
      <formula>F280=""</formula>
    </cfRule>
  </conditionalFormatting>
  <conditionalFormatting sqref="F281">
    <cfRule type="expression" dxfId="131" priority="117">
      <formula>F281=""</formula>
    </cfRule>
  </conditionalFormatting>
  <conditionalFormatting sqref="G278">
    <cfRule type="expression" dxfId="130" priority="116">
      <formula>G278=""</formula>
    </cfRule>
  </conditionalFormatting>
  <conditionalFormatting sqref="H278">
    <cfRule type="expression" dxfId="129" priority="115">
      <formula>H278=""</formula>
    </cfRule>
  </conditionalFormatting>
  <conditionalFormatting sqref="I278">
    <cfRule type="expression" dxfId="128" priority="114">
      <formula>I278=""</formula>
    </cfRule>
  </conditionalFormatting>
  <conditionalFormatting sqref="J278">
    <cfRule type="expression" dxfId="127" priority="113">
      <formula>J278=""</formula>
    </cfRule>
  </conditionalFormatting>
  <conditionalFormatting sqref="K278">
    <cfRule type="expression" dxfId="126" priority="112">
      <formula>K278=""</formula>
    </cfRule>
  </conditionalFormatting>
  <conditionalFormatting sqref="D278">
    <cfRule type="expression" dxfId="125" priority="111">
      <formula>D278=""</formula>
    </cfRule>
  </conditionalFormatting>
  <conditionalFormatting sqref="C282">
    <cfRule type="expression" dxfId="124" priority="110">
      <formula>C282=""</formula>
    </cfRule>
  </conditionalFormatting>
  <conditionalFormatting sqref="E282">
    <cfRule type="expression" dxfId="123" priority="109">
      <formula>E282=""</formula>
    </cfRule>
  </conditionalFormatting>
  <conditionalFormatting sqref="F282">
    <cfRule type="expression" dxfId="122" priority="108">
      <formula>F282=""</formula>
    </cfRule>
  </conditionalFormatting>
  <conditionalFormatting sqref="F283">
    <cfRule type="expression" dxfId="121" priority="107">
      <formula>F283=""</formula>
    </cfRule>
  </conditionalFormatting>
  <conditionalFormatting sqref="F284">
    <cfRule type="expression" dxfId="120" priority="106">
      <formula>F284=""</formula>
    </cfRule>
  </conditionalFormatting>
  <conditionalFormatting sqref="F285">
    <cfRule type="expression" dxfId="119" priority="105">
      <formula>F285=""</formula>
    </cfRule>
  </conditionalFormatting>
  <conditionalFormatting sqref="G282">
    <cfRule type="expression" dxfId="118" priority="104">
      <formula>G282=""</formula>
    </cfRule>
  </conditionalFormatting>
  <conditionalFormatting sqref="H282">
    <cfRule type="expression" dxfId="117" priority="103">
      <formula>H282=""</formula>
    </cfRule>
  </conditionalFormatting>
  <conditionalFormatting sqref="I282">
    <cfRule type="expression" dxfId="116" priority="102">
      <formula>I282=""</formula>
    </cfRule>
  </conditionalFormatting>
  <conditionalFormatting sqref="J282">
    <cfRule type="expression" dxfId="115" priority="101">
      <formula>J282=""</formula>
    </cfRule>
  </conditionalFormatting>
  <conditionalFormatting sqref="K282">
    <cfRule type="expression" dxfId="114" priority="100">
      <formula>K282=""</formula>
    </cfRule>
  </conditionalFormatting>
  <conditionalFormatting sqref="D282">
    <cfRule type="expression" dxfId="113" priority="99">
      <formula>D282=""</formula>
    </cfRule>
  </conditionalFormatting>
  <conditionalFormatting sqref="C286">
    <cfRule type="expression" dxfId="112" priority="98">
      <formula>C286=""</formula>
    </cfRule>
  </conditionalFormatting>
  <conditionalFormatting sqref="E286">
    <cfRule type="expression" dxfId="111" priority="97">
      <formula>E286=""</formula>
    </cfRule>
  </conditionalFormatting>
  <conditionalFormatting sqref="F286">
    <cfRule type="expression" dxfId="110" priority="96">
      <formula>F286=""</formula>
    </cfRule>
  </conditionalFormatting>
  <conditionalFormatting sqref="F287">
    <cfRule type="expression" dxfId="109" priority="95">
      <formula>F287=""</formula>
    </cfRule>
  </conditionalFormatting>
  <conditionalFormatting sqref="F288">
    <cfRule type="expression" dxfId="108" priority="94">
      <formula>F288=""</formula>
    </cfRule>
  </conditionalFormatting>
  <conditionalFormatting sqref="F289">
    <cfRule type="expression" dxfId="107" priority="93">
      <formula>F289=""</formula>
    </cfRule>
  </conditionalFormatting>
  <conditionalFormatting sqref="G286">
    <cfRule type="expression" dxfId="106" priority="92">
      <formula>G286=""</formula>
    </cfRule>
  </conditionalFormatting>
  <conditionalFormatting sqref="H286">
    <cfRule type="expression" dxfId="105" priority="91">
      <formula>H286=""</formula>
    </cfRule>
  </conditionalFormatting>
  <conditionalFormatting sqref="I286">
    <cfRule type="expression" dxfId="104" priority="90">
      <formula>I286=""</formula>
    </cfRule>
  </conditionalFormatting>
  <conditionalFormatting sqref="J286">
    <cfRule type="expression" dxfId="103" priority="89">
      <formula>J286=""</formula>
    </cfRule>
  </conditionalFormatting>
  <conditionalFormatting sqref="K286">
    <cfRule type="expression" dxfId="102" priority="88">
      <formula>K286=""</formula>
    </cfRule>
  </conditionalFormatting>
  <conditionalFormatting sqref="D286">
    <cfRule type="expression" dxfId="101" priority="87">
      <formula>D286=""</formula>
    </cfRule>
  </conditionalFormatting>
  <conditionalFormatting sqref="C290">
    <cfRule type="expression" dxfId="100" priority="86">
      <formula>C290=""</formula>
    </cfRule>
  </conditionalFormatting>
  <conditionalFormatting sqref="E290">
    <cfRule type="expression" dxfId="99" priority="85">
      <formula>E290=""</formula>
    </cfRule>
  </conditionalFormatting>
  <conditionalFormatting sqref="F290">
    <cfRule type="expression" dxfId="98" priority="84">
      <formula>F290=""</formula>
    </cfRule>
  </conditionalFormatting>
  <conditionalFormatting sqref="F291">
    <cfRule type="expression" dxfId="97" priority="83">
      <formula>F291=""</formula>
    </cfRule>
  </conditionalFormatting>
  <conditionalFormatting sqref="F292">
    <cfRule type="expression" dxfId="96" priority="82">
      <formula>F292=""</formula>
    </cfRule>
  </conditionalFormatting>
  <conditionalFormatting sqref="F293">
    <cfRule type="expression" dxfId="95" priority="81">
      <formula>F293=""</formula>
    </cfRule>
  </conditionalFormatting>
  <conditionalFormatting sqref="G290">
    <cfRule type="expression" dxfId="94" priority="80">
      <formula>G290=""</formula>
    </cfRule>
  </conditionalFormatting>
  <conditionalFormatting sqref="H290">
    <cfRule type="expression" dxfId="93" priority="79">
      <formula>H290=""</formula>
    </cfRule>
  </conditionalFormatting>
  <conditionalFormatting sqref="I290">
    <cfRule type="expression" dxfId="92" priority="78">
      <formula>I290=""</formula>
    </cfRule>
  </conditionalFormatting>
  <conditionalFormatting sqref="J290">
    <cfRule type="expression" dxfId="91" priority="77">
      <formula>J290=""</formula>
    </cfRule>
  </conditionalFormatting>
  <conditionalFormatting sqref="K290">
    <cfRule type="expression" dxfId="90" priority="76">
      <formula>K290=""</formula>
    </cfRule>
  </conditionalFormatting>
  <conditionalFormatting sqref="D290">
    <cfRule type="expression" dxfId="89" priority="75">
      <formula>D290=""</formula>
    </cfRule>
  </conditionalFormatting>
  <conditionalFormatting sqref="C294">
    <cfRule type="expression" dxfId="88" priority="74">
      <formula>C294=""</formula>
    </cfRule>
  </conditionalFormatting>
  <conditionalFormatting sqref="E294">
    <cfRule type="expression" dxfId="87" priority="73">
      <formula>E294=""</formula>
    </cfRule>
  </conditionalFormatting>
  <conditionalFormatting sqref="F294">
    <cfRule type="expression" dxfId="86" priority="72">
      <formula>F294=""</formula>
    </cfRule>
  </conditionalFormatting>
  <conditionalFormatting sqref="F295">
    <cfRule type="expression" dxfId="85" priority="71">
      <formula>F295=""</formula>
    </cfRule>
  </conditionalFormatting>
  <conditionalFormatting sqref="F296">
    <cfRule type="expression" dxfId="84" priority="70">
      <formula>F296=""</formula>
    </cfRule>
  </conditionalFormatting>
  <conditionalFormatting sqref="F297">
    <cfRule type="expression" dxfId="83" priority="69">
      <formula>F297=""</formula>
    </cfRule>
  </conditionalFormatting>
  <conditionalFormatting sqref="G294">
    <cfRule type="expression" dxfId="82" priority="68">
      <formula>G294=""</formula>
    </cfRule>
  </conditionalFormatting>
  <conditionalFormatting sqref="H294">
    <cfRule type="expression" dxfId="81" priority="67">
      <formula>H294=""</formula>
    </cfRule>
  </conditionalFormatting>
  <conditionalFormatting sqref="I294">
    <cfRule type="expression" dxfId="80" priority="66">
      <formula>I294=""</formula>
    </cfRule>
  </conditionalFormatting>
  <conditionalFormatting sqref="J294">
    <cfRule type="expression" dxfId="79" priority="65">
      <formula>J294=""</formula>
    </cfRule>
  </conditionalFormatting>
  <conditionalFormatting sqref="K294">
    <cfRule type="expression" dxfId="78" priority="64">
      <formula>K294=""</formula>
    </cfRule>
  </conditionalFormatting>
  <conditionalFormatting sqref="D294">
    <cfRule type="expression" dxfId="77" priority="63">
      <formula>D294=""</formula>
    </cfRule>
  </conditionalFormatting>
  <conditionalFormatting sqref="C298">
    <cfRule type="expression" dxfId="76" priority="62">
      <formula>C298=""</formula>
    </cfRule>
  </conditionalFormatting>
  <conditionalFormatting sqref="E298">
    <cfRule type="expression" dxfId="75" priority="61">
      <formula>E298=""</formula>
    </cfRule>
  </conditionalFormatting>
  <conditionalFormatting sqref="F298">
    <cfRule type="expression" dxfId="74" priority="60">
      <formula>F298=""</formula>
    </cfRule>
  </conditionalFormatting>
  <conditionalFormatting sqref="F299">
    <cfRule type="expression" dxfId="73" priority="59">
      <formula>F299=""</formula>
    </cfRule>
  </conditionalFormatting>
  <conditionalFormatting sqref="F300">
    <cfRule type="expression" dxfId="72" priority="58">
      <formula>F300=""</formula>
    </cfRule>
  </conditionalFormatting>
  <conditionalFormatting sqref="F301">
    <cfRule type="expression" dxfId="71" priority="57">
      <formula>F301=""</formula>
    </cfRule>
  </conditionalFormatting>
  <conditionalFormatting sqref="G298">
    <cfRule type="expression" dxfId="70" priority="56">
      <formula>G298=""</formula>
    </cfRule>
  </conditionalFormatting>
  <conditionalFormatting sqref="H298">
    <cfRule type="expression" dxfId="69" priority="55">
      <formula>H298=""</formula>
    </cfRule>
  </conditionalFormatting>
  <conditionalFormatting sqref="I298">
    <cfRule type="expression" dxfId="68" priority="54">
      <formula>I298=""</formula>
    </cfRule>
  </conditionalFormatting>
  <conditionalFormatting sqref="J298">
    <cfRule type="expression" dxfId="67" priority="53">
      <formula>J298=""</formula>
    </cfRule>
  </conditionalFormatting>
  <conditionalFormatting sqref="K298">
    <cfRule type="expression" dxfId="66" priority="52">
      <formula>K298=""</formula>
    </cfRule>
  </conditionalFormatting>
  <conditionalFormatting sqref="D298">
    <cfRule type="expression" dxfId="65" priority="51">
      <formula>D298=""</formula>
    </cfRule>
  </conditionalFormatting>
  <conditionalFormatting sqref="C302">
    <cfRule type="expression" dxfId="64" priority="50">
      <formula>C302=""</formula>
    </cfRule>
  </conditionalFormatting>
  <conditionalFormatting sqref="E302">
    <cfRule type="expression" dxfId="63" priority="49">
      <formula>E302=""</formula>
    </cfRule>
  </conditionalFormatting>
  <conditionalFormatting sqref="F302">
    <cfRule type="expression" dxfId="62" priority="48">
      <formula>F302=""</formula>
    </cfRule>
  </conditionalFormatting>
  <conditionalFormatting sqref="F303">
    <cfRule type="expression" dxfId="61" priority="47">
      <formula>F303=""</formula>
    </cfRule>
  </conditionalFormatting>
  <conditionalFormatting sqref="F304">
    <cfRule type="expression" dxfId="60" priority="46">
      <formula>F304=""</formula>
    </cfRule>
  </conditionalFormatting>
  <conditionalFormatting sqref="F305">
    <cfRule type="expression" dxfId="59" priority="45">
      <formula>F305=""</formula>
    </cfRule>
  </conditionalFormatting>
  <conditionalFormatting sqref="G302">
    <cfRule type="expression" dxfId="58" priority="44">
      <formula>G302=""</formula>
    </cfRule>
  </conditionalFormatting>
  <conditionalFormatting sqref="H302">
    <cfRule type="expression" dxfId="57" priority="43">
      <formula>H302=""</formula>
    </cfRule>
  </conditionalFormatting>
  <conditionalFormatting sqref="I302">
    <cfRule type="expression" dxfId="56" priority="42">
      <formula>I302=""</formula>
    </cfRule>
  </conditionalFormatting>
  <conditionalFormatting sqref="J302">
    <cfRule type="expression" dxfId="55" priority="41">
      <formula>J302=""</formula>
    </cfRule>
  </conditionalFormatting>
  <conditionalFormatting sqref="K302">
    <cfRule type="expression" dxfId="54" priority="40">
      <formula>K302=""</formula>
    </cfRule>
  </conditionalFormatting>
  <conditionalFormatting sqref="D302">
    <cfRule type="expression" dxfId="53" priority="39">
      <formula>D302=""</formula>
    </cfRule>
  </conditionalFormatting>
  <conditionalFormatting sqref="C306">
    <cfRule type="expression" dxfId="52" priority="38">
      <formula>C306=""</formula>
    </cfRule>
  </conditionalFormatting>
  <conditionalFormatting sqref="E306">
    <cfRule type="expression" dxfId="51" priority="37">
      <formula>E306=""</formula>
    </cfRule>
  </conditionalFormatting>
  <conditionalFormatting sqref="F306">
    <cfRule type="expression" dxfId="50" priority="36">
      <formula>F306=""</formula>
    </cfRule>
  </conditionalFormatting>
  <conditionalFormatting sqref="F307">
    <cfRule type="expression" dxfId="49" priority="35">
      <formula>F307=""</formula>
    </cfRule>
  </conditionalFormatting>
  <conditionalFormatting sqref="F308">
    <cfRule type="expression" dxfId="48" priority="34">
      <formula>F308=""</formula>
    </cfRule>
  </conditionalFormatting>
  <conditionalFormatting sqref="F309">
    <cfRule type="expression" dxfId="47" priority="33">
      <formula>F309=""</formula>
    </cfRule>
  </conditionalFormatting>
  <conditionalFormatting sqref="G306">
    <cfRule type="expression" dxfId="46" priority="32">
      <formula>G306=""</formula>
    </cfRule>
  </conditionalFormatting>
  <conditionalFormatting sqref="H306">
    <cfRule type="expression" dxfId="45" priority="31">
      <formula>H306=""</formula>
    </cfRule>
  </conditionalFormatting>
  <conditionalFormatting sqref="I306">
    <cfRule type="expression" dxfId="44" priority="30">
      <formula>I306=""</formula>
    </cfRule>
  </conditionalFormatting>
  <conditionalFormatting sqref="J306">
    <cfRule type="expression" dxfId="43" priority="29">
      <formula>J306=""</formula>
    </cfRule>
  </conditionalFormatting>
  <conditionalFormatting sqref="K306">
    <cfRule type="expression" dxfId="42" priority="28">
      <formula>K306=""</formula>
    </cfRule>
  </conditionalFormatting>
  <conditionalFormatting sqref="D306">
    <cfRule type="expression" dxfId="41" priority="27">
      <formula>D306=""</formula>
    </cfRule>
  </conditionalFormatting>
  <conditionalFormatting sqref="C310">
    <cfRule type="expression" dxfId="40" priority="26">
      <formula>C310=""</formula>
    </cfRule>
  </conditionalFormatting>
  <conditionalFormatting sqref="E310">
    <cfRule type="expression" dxfId="39" priority="25">
      <formula>E310=""</formula>
    </cfRule>
  </conditionalFormatting>
  <conditionalFormatting sqref="F310">
    <cfRule type="expression" dxfId="38" priority="24">
      <formula>F310=""</formula>
    </cfRule>
  </conditionalFormatting>
  <conditionalFormatting sqref="F311">
    <cfRule type="expression" dxfId="37" priority="23">
      <formula>F311=""</formula>
    </cfRule>
  </conditionalFormatting>
  <conditionalFormatting sqref="F312">
    <cfRule type="expression" dxfId="36" priority="22">
      <formula>F312=""</formula>
    </cfRule>
  </conditionalFormatting>
  <conditionalFormatting sqref="F313">
    <cfRule type="expression" dxfId="35" priority="21">
      <formula>F313=""</formula>
    </cfRule>
  </conditionalFormatting>
  <conditionalFormatting sqref="G310">
    <cfRule type="expression" dxfId="34" priority="20">
      <formula>G310=""</formula>
    </cfRule>
  </conditionalFormatting>
  <conditionalFormatting sqref="H310">
    <cfRule type="expression" dxfId="33" priority="19">
      <formula>H310=""</formula>
    </cfRule>
  </conditionalFormatting>
  <conditionalFormatting sqref="I310">
    <cfRule type="expression" dxfId="32" priority="18">
      <formula>I310=""</formula>
    </cfRule>
  </conditionalFormatting>
  <conditionalFormatting sqref="J310">
    <cfRule type="expression" dxfId="31" priority="17">
      <formula>J310=""</formula>
    </cfRule>
  </conditionalFormatting>
  <conditionalFormatting sqref="K310">
    <cfRule type="expression" dxfId="30" priority="16">
      <formula>K310=""</formula>
    </cfRule>
  </conditionalFormatting>
  <conditionalFormatting sqref="D310">
    <cfRule type="expression" dxfId="29" priority="15">
      <formula>D310=""</formula>
    </cfRule>
  </conditionalFormatting>
  <conditionalFormatting sqref="C314">
    <cfRule type="expression" dxfId="28" priority="14">
      <formula>C314=""</formula>
    </cfRule>
  </conditionalFormatting>
  <conditionalFormatting sqref="E314">
    <cfRule type="expression" dxfId="27" priority="13">
      <formula>E314=""</formula>
    </cfRule>
  </conditionalFormatting>
  <conditionalFormatting sqref="F314">
    <cfRule type="expression" dxfId="26" priority="12">
      <formula>F314=""</formula>
    </cfRule>
  </conditionalFormatting>
  <conditionalFormatting sqref="F315">
    <cfRule type="expression" dxfId="25" priority="11">
      <formula>F315=""</formula>
    </cfRule>
  </conditionalFormatting>
  <conditionalFormatting sqref="F316">
    <cfRule type="expression" dxfId="24" priority="10">
      <formula>F316=""</formula>
    </cfRule>
  </conditionalFormatting>
  <conditionalFormatting sqref="F317">
    <cfRule type="expression" dxfId="23" priority="9">
      <formula>F317=""</formula>
    </cfRule>
  </conditionalFormatting>
  <conditionalFormatting sqref="G314">
    <cfRule type="expression" dxfId="22" priority="8">
      <formula>G314=""</formula>
    </cfRule>
  </conditionalFormatting>
  <conditionalFormatting sqref="H314">
    <cfRule type="expression" dxfId="21" priority="7">
      <formula>H314=""</formula>
    </cfRule>
  </conditionalFormatting>
  <conditionalFormatting sqref="I314">
    <cfRule type="expression" dxfId="20" priority="6">
      <formula>I314=""</formula>
    </cfRule>
  </conditionalFormatting>
  <conditionalFormatting sqref="J314">
    <cfRule type="expression" dxfId="19" priority="5">
      <formula>J314=""</formula>
    </cfRule>
  </conditionalFormatting>
  <conditionalFormatting sqref="K314">
    <cfRule type="expression" dxfId="18" priority="4">
      <formula>K314=""</formula>
    </cfRule>
  </conditionalFormatting>
  <conditionalFormatting sqref="D314">
    <cfRule type="expression" dxfId="17" priority="3">
      <formula>D314=""</formula>
    </cfRule>
  </conditionalFormatting>
  <conditionalFormatting sqref="F318">
    <cfRule type="expression" dxfId="16" priority="2">
      <formula>F318="Název dílu"</formula>
    </cfRule>
  </conditionalFormatting>
  <conditionalFormatting sqref="C318">
    <cfRule type="expression" dxfId="15" priority="1">
      <formula>C318="Kód dílu"</formula>
    </cfRule>
  </conditionalFormatting>
  <dataValidations xWindow="760" yWindow="211" count="15">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14 F18 F22 F26 F30 F34 F38 F42 F46 F52 F56 F60 F64 F68 F72 F76 F80 F84 F88 F92 F96 F100 F104 F108 F112 F116 F120 F124 F128 F132 F136 F140 F144 F148 F152 F156 F160 F164 F168 F172 F176 F180 F184 F188 F192 F196 F200 F204 F208 F212 F216 F220 F224 F228 F232 F236 F240 F244 F248 F252 F256 F262 F266 F270 F274 F278 F282 F286 F290 F294 F298 F302 F306 F310 F314"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19 F23 F27 F31 F35 F39 F43 F47 F53 F57 F61 F65 F69 F73 F77 F81 F85 F89 F93 F97 F101 F105 F109 F113 F117 F121 F125 F129 F133 F137 F141 F145 F149 F153 F157 F161 F165 F169 F173 F177 F181 F185 F189 F193 F197 F201 F205 F209 F213 F217 F221 F225 F229 F233 F237 F241 F245 F249 F253 F257 F263 F267 F271 F275 F279 F283 F287 F291 F295 F299 F303 F307 F311 F315" xr:uid="{00000000-0002-0000-0000-00000B000000}"/>
    <dataValidation allowBlank="1" showInputMessage="1" showErrorMessage="1" promptTitle="Výkaz výměr:" prompt="způsob stanovení množství položky, nebo odkaz na příslušnou přílohu dokumentace." sqref="F16 F20 F24 F28 F32 F36 F40 F44 F48 F54 F58 F62 F66 F70 F74 F78 F82 F86 F90 F94 F98 F102 F106 F110 F114 F118 F122 F126 F130 F134 F138 F142 F146 F150 F154 F158 F162 F166 F170 F174 F178 F182 F186 F190 F194 F198 F202 F206 F210 F214 F218 F222 F226 F230 F234 F238 F242 F246 F250 F254 F258 F264 F268 F272 F276 F280 F284 F288 F292 F296 F300 F304 F308 F312 F316"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21 F25 F29 F33 F37 F41 F45 F49 F55 F59 F63 F67 F71 F75 F79 F83 F87 F91 F95 F99 F103 F107 F111 F115 F119 F123 F127 F131 F135 F139 F143 F147 F151 F155 F159 F163 F167 F171 F175 F179 F183 F187 F191 F195 F199 F203 F207 F211 F215 F219 F223 F227 F231 F235 F239 F243 F247 F251 F255 F259 F265 F269 F273 F277 F281 F285 F289 F293 F297 F301 F305 F309 F313 F317" xr:uid="{00000000-0002-0000-0000-00000D000000}"/>
    <dataValidation type="list" allowBlank="1" showInputMessage="1" showErrorMessage="1" sqref="D14 D18 D22 D26 D30 D34 D38 D42 D46 D52 D56 D60 D64 D68 D72 D76 D80 D84 D88 D92 D96 D100 D104 D108 D112 D116 D120 D124 D128 D132 D136 D140 D144 D148 D152 D156 D160 D164 D168 D172 D176 D180 D184 D188 D192 D196 D200 D204 D208 D212 D216 D220 D224 D228 D232 D236 D240 D244 D248 D252 D256 D262 D266 D270 D274 D278 D282 D286 D290 D294 D298 D302 D306 D310 D314" xr:uid="{00000000-0002-0000-0000-00000E000000}">
      <formula1>"1,2,3,4,5,6,7,8,9,10"</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F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6328125" customWidth="1"/>
    <col min="2" max="2" width="53.90625" customWidth="1"/>
    <col min="3" max="3" width="9.0898437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63281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90" t="s">
        <v>118</v>
      </c>
      <c r="B8" s="90"/>
      <c r="C8" s="90"/>
      <c r="D8" s="90"/>
      <c r="E8" s="90"/>
      <c r="F8" s="90"/>
      <c r="G8" s="90"/>
      <c r="H8" s="90"/>
      <c r="I8" s="90"/>
      <c r="J8" s="90"/>
      <c r="K8" s="90"/>
      <c r="L8" s="90"/>
      <c r="M8" s="90"/>
    </row>
    <row r="10" spans="1:13" x14ac:dyDescent="0.35">
      <c r="A10" t="s">
        <v>84</v>
      </c>
    </row>
    <row r="11" spans="1:13" x14ac:dyDescent="0.35">
      <c r="A11" s="86">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9" t="s">
        <v>111</v>
      </c>
      <c r="C16" s="89"/>
      <c r="D16" s="89"/>
      <c r="E16" s="89"/>
      <c r="F16" s="89"/>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6">
        <v>43409</v>
      </c>
      <c r="B27" t="s">
        <v>114</v>
      </c>
    </row>
    <row r="28" spans="1:6" x14ac:dyDescent="0.35">
      <c r="A28" s="86">
        <v>43418</v>
      </c>
      <c r="B28" t="s">
        <v>115</v>
      </c>
    </row>
    <row r="29" spans="1:6" x14ac:dyDescent="0.35">
      <c r="C29" t="s">
        <v>116</v>
      </c>
    </row>
    <row r="30" spans="1:6" x14ac:dyDescent="0.35">
      <c r="B30" s="90"/>
      <c r="C30" s="90"/>
      <c r="D30" s="90"/>
      <c r="E30" s="90"/>
      <c r="F30" s="90"/>
    </row>
    <row r="31" spans="1:6" x14ac:dyDescent="0.35">
      <c r="B31" t="s">
        <v>124</v>
      </c>
    </row>
    <row r="32" spans="1:6" x14ac:dyDescent="0.35">
      <c r="B32" t="s">
        <v>117</v>
      </c>
    </row>
    <row r="33" spans="1:6" x14ac:dyDescent="0.35">
      <c r="B33" s="90"/>
      <c r="C33" s="90"/>
      <c r="D33" s="90"/>
      <c r="E33" s="90"/>
      <c r="F33" s="90"/>
    </row>
    <row r="34" spans="1:6" x14ac:dyDescent="0.35">
      <c r="B34" s="90"/>
      <c r="C34" s="90"/>
      <c r="D34" s="90"/>
      <c r="E34" s="90"/>
      <c r="F34" s="90"/>
    </row>
    <row r="35" spans="1:6" x14ac:dyDescent="0.35">
      <c r="A35" s="86">
        <v>43420</v>
      </c>
      <c r="B35" t="s">
        <v>128</v>
      </c>
    </row>
    <row r="36" spans="1:6" x14ac:dyDescent="0.35">
      <c r="C36" t="s">
        <v>127</v>
      </c>
    </row>
    <row r="37" spans="1:6" x14ac:dyDescent="0.35">
      <c r="A37" s="86">
        <v>43423</v>
      </c>
      <c r="B37" t="s">
        <v>129</v>
      </c>
    </row>
    <row r="38" spans="1:6" x14ac:dyDescent="0.35">
      <c r="B38" t="s">
        <v>131</v>
      </c>
    </row>
    <row r="39" spans="1:6" x14ac:dyDescent="0.35">
      <c r="A39" s="86">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08984375" defaultRowHeight="10" x14ac:dyDescent="0.2"/>
  <cols>
    <col min="1" max="1" width="3.54296875" style="27" customWidth="1"/>
    <col min="2" max="2" width="4.453125" style="8" customWidth="1"/>
    <col min="3" max="3" width="10.54296875" style="8" customWidth="1"/>
    <col min="4" max="5" width="10" style="8" customWidth="1"/>
    <col min="6" max="6" width="74.08984375" style="8" customWidth="1"/>
    <col min="7" max="7" width="9" style="9" customWidth="1"/>
    <col min="8" max="8" width="13" style="9" customWidth="1"/>
    <col min="9" max="10" width="9" style="9" customWidth="1"/>
    <col min="11" max="12" width="12.90625" style="9" customWidth="1"/>
    <col min="13" max="16384" width="9.08984375" style="8"/>
  </cols>
  <sheetData>
    <row r="1" spans="1:12" s="1" customFormat="1" ht="13.5" customHeight="1" thickBot="1" x14ac:dyDescent="0.4">
      <c r="A1" s="72" t="s">
        <v>6</v>
      </c>
      <c r="B1" s="78"/>
      <c r="C1" s="59"/>
      <c r="D1" s="79"/>
      <c r="E1" s="59"/>
      <c r="F1" s="80"/>
      <c r="G1" s="59"/>
      <c r="H1" s="60"/>
      <c r="I1" s="83"/>
      <c r="J1" s="60" t="str">
        <f>IF(I1=0,"",I1*H1)</f>
        <v/>
      </c>
      <c r="K1" s="62"/>
      <c r="L1" s="77">
        <f>ROUND((ROUND(H1,3))*(ROUND(K1,2)),2)</f>
        <v>0</v>
      </c>
    </row>
    <row r="2" spans="1:12" s="1" customFormat="1" ht="12.75" customHeight="1" x14ac:dyDescent="0.35">
      <c r="A2" s="72" t="s">
        <v>5</v>
      </c>
      <c r="B2" s="15"/>
      <c r="C2" s="12"/>
      <c r="D2" s="12"/>
      <c r="E2" s="12"/>
      <c r="F2" s="81"/>
      <c r="G2" s="6"/>
      <c r="H2" s="6"/>
      <c r="I2" s="6"/>
      <c r="J2" s="6"/>
      <c r="K2" s="6"/>
      <c r="L2" s="16"/>
    </row>
    <row r="3" spans="1:12" s="1" customFormat="1" ht="12.75" customHeight="1" x14ac:dyDescent="0.35">
      <c r="A3" s="72" t="s">
        <v>7</v>
      </c>
      <c r="B3" s="15"/>
      <c r="C3" s="12"/>
      <c r="D3" s="12"/>
      <c r="E3" s="12"/>
      <c r="F3" s="82"/>
      <c r="G3" s="6"/>
      <c r="H3" s="6"/>
      <c r="I3" s="6"/>
      <c r="J3" s="6"/>
      <c r="K3" s="6"/>
      <c r="L3" s="16"/>
    </row>
    <row r="4" spans="1:12" s="1" customFormat="1" ht="18" customHeight="1" thickBot="1" x14ac:dyDescent="0.4">
      <c r="A4" s="72" t="s">
        <v>8</v>
      </c>
      <c r="B4" s="17"/>
      <c r="C4" s="14"/>
      <c r="D4" s="14"/>
      <c r="E4" s="14"/>
      <c r="F4" s="113" t="s">
        <v>130</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70" t="s">
        <v>28</v>
      </c>
      <c r="G6" s="24"/>
      <c r="H6" s="24"/>
      <c r="I6" s="24"/>
      <c r="J6" s="24"/>
      <c r="K6" s="24"/>
      <c r="L6" s="84"/>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70" t="s">
        <v>28</v>
      </c>
      <c r="G8" s="4"/>
      <c r="H8" s="4"/>
      <c r="I8" s="4"/>
      <c r="J8" s="4"/>
      <c r="K8" s="4"/>
      <c r="L8" s="85"/>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2018-06-27T08:11:53Z</cp:lastPrinted>
  <dcterms:created xsi:type="dcterms:W3CDTF">2015-03-16T09:47:49Z</dcterms:created>
  <dcterms:modified xsi:type="dcterms:W3CDTF">2019-03-08T11:27:37Z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d:\pw_data\lukas.franc\</vt:lpwstr>
  </property>
</Properties>
</file>